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n0296285\Documents\"/>
    </mc:Choice>
  </mc:AlternateContent>
  <bookViews>
    <workbookView xWindow="0" yWindow="0" windowWidth="13800" windowHeight="6984" tabRatio="812"/>
  </bookViews>
  <sheets>
    <sheet name="Chart of Accounts (Unit 1)" sheetId="1" r:id="rId1"/>
    <sheet name="Dec Journal Entries (Unit 4)" sheetId="2" r:id="rId2"/>
    <sheet name="T-Accounts - autofill (Unit 4)" sheetId="5" r:id="rId3"/>
    <sheet name="Trial Balance-autofil (Unit 4)" sheetId="7" r:id="rId4"/>
    <sheet name="Adjusting Entries (Unit 4)" sheetId="8" r:id="rId5"/>
    <sheet name="Income Statement (Unit 5)" sheetId="9" r:id="rId6"/>
    <sheet name="Stmt of Retained Earnings (U5) " sheetId="10" r:id="rId7"/>
    <sheet name="Balance Sheet (Unit 5)" sheetId="11" r:id="rId8"/>
    <sheet name="Closing Entries (Unit 5)" sheetId="12" r:id="rId9"/>
    <sheet name="Post Closing Trial Bal (Unit 5)" sheetId="13" r:id="rId10"/>
    <sheet name="Financial Analysis (Unit 5)" sheetId="14" r:id="rId11"/>
  </sheets>
  <definedNames>
    <definedName name="_xlnm.Print_Area" localSheetId="7">'Balance Sheet (Unit 5)'!$A$1:$J$30</definedName>
    <definedName name="_xlnm.Print_Area" localSheetId="8">'Closing Entries (Unit 5)'!$A$1:$O$44</definedName>
    <definedName name="_xlnm.Print_Area" localSheetId="10">'Financial Analysis (Unit 5)'!$A$1:$J$60</definedName>
    <definedName name="_xlnm.Print_Area" localSheetId="2">'T-Accounts - autofill (Unit 4)'!$A$1:$N$50</definedName>
    <definedName name="_xlnm.Print_Area" localSheetId="3">'Trial Balance-autofil (Unit 4)'!$A$1:$H$33</definedName>
  </definedNames>
  <calcPr calcId="181029"/>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J42" i="8" l="1"/>
  <c r="J44" i="8" s="1"/>
  <c r="J37" i="8"/>
  <c r="J29" i="8"/>
  <c r="J31" i="8" s="1"/>
  <c r="J21" i="8"/>
  <c r="F14" i="7"/>
  <c r="H14" i="7" s="1"/>
  <c r="I10" i="11" s="1"/>
  <c r="D14" i="13" s="1"/>
  <c r="E28" i="7"/>
  <c r="F21" i="7"/>
  <c r="F11" i="7"/>
  <c r="E26" i="7"/>
  <c r="G26" i="7" s="1"/>
  <c r="E18" i="9" s="1"/>
  <c r="F10" i="7"/>
  <c r="H10" i="7" s="1"/>
  <c r="D22" i="11" s="1"/>
  <c r="C12" i="13" s="1"/>
  <c r="E25" i="7"/>
  <c r="G25" i="7" s="1"/>
  <c r="E14" i="9" s="1"/>
  <c r="F16" i="7"/>
  <c r="H16" i="7" s="1"/>
  <c r="I12" i="11" s="1"/>
  <c r="D16" i="13" s="1"/>
  <c r="E23" i="7"/>
  <c r="G23" i="7" s="1"/>
  <c r="E17" i="9" s="1"/>
  <c r="F8" i="7"/>
  <c r="E22" i="7"/>
  <c r="G22" i="7" s="1"/>
  <c r="E13" i="9" s="1"/>
  <c r="E18" i="7"/>
  <c r="B7" i="5"/>
  <c r="C20" i="5"/>
  <c r="G7" i="5"/>
  <c r="B12" i="5"/>
  <c r="C29" i="5"/>
  <c r="B35" i="5"/>
  <c r="C45" i="5"/>
  <c r="C49" i="5" s="1"/>
  <c r="G45" i="5"/>
  <c r="C11" i="5"/>
  <c r="G36" i="5"/>
  <c r="M28" i="5"/>
  <c r="G6" i="5"/>
  <c r="H5" i="5"/>
  <c r="H9" i="5" s="1"/>
  <c r="B10" i="5"/>
  <c r="C28" i="5"/>
  <c r="L35" i="5"/>
  <c r="C19" i="5"/>
  <c r="G4" i="5"/>
  <c r="B9" i="5"/>
  <c r="C8" i="5"/>
  <c r="G35" i="5"/>
  <c r="M27" i="5"/>
  <c r="C27" i="5"/>
  <c r="L19" i="5"/>
  <c r="C6" i="5"/>
  <c r="L4" i="5"/>
  <c r="H27" i="5"/>
  <c r="H31" i="5" s="1"/>
  <c r="D13" i="7" s="1"/>
  <c r="H13" i="7" s="1"/>
  <c r="I17" i="11" s="1"/>
  <c r="I18" i="11" s="1"/>
  <c r="C5" i="5"/>
  <c r="C31" i="5" l="1"/>
  <c r="D17" i="7" s="1"/>
  <c r="H17" i="7" s="1"/>
  <c r="I9" i="11" s="1"/>
  <c r="D17" i="13" s="1"/>
  <c r="D13" i="13"/>
  <c r="M31" i="5"/>
  <c r="D18" i="7" s="1"/>
  <c r="H18" i="7" s="1"/>
  <c r="I13" i="11" s="1"/>
  <c r="D18" i="13" s="1"/>
  <c r="D15" i="7"/>
  <c r="H15" i="7" s="1"/>
  <c r="G38" i="5"/>
  <c r="C28" i="7" s="1"/>
  <c r="G28" i="7" s="1"/>
  <c r="E12" i="9" s="1"/>
  <c r="G9" i="5"/>
  <c r="G10" i="5" s="1"/>
  <c r="C12" i="7" s="1"/>
  <c r="G12" i="7" s="1"/>
  <c r="D12" i="11" s="1"/>
  <c r="C10" i="13" s="1"/>
  <c r="E10" i="10" l="1"/>
  <c r="I11" i="11"/>
  <c r="D29" i="8"/>
  <c r="E12" i="12"/>
  <c r="G49" i="5"/>
  <c r="G19" i="5"/>
  <c r="C9" i="7" s="1"/>
  <c r="G9" i="7" s="1"/>
  <c r="D21" i="11" s="1"/>
  <c r="M45" i="5"/>
  <c r="B4" i="5"/>
  <c r="E52" i="2"/>
  <c r="D52" i="2"/>
  <c r="E22" i="11" l="1"/>
  <c r="C11" i="13"/>
  <c r="I14" i="11"/>
  <c r="D15" i="13"/>
  <c r="C20" i="7"/>
  <c r="B38" i="5"/>
  <c r="C24" i="7" s="1"/>
  <c r="L38" i="5"/>
  <c r="C27" i="7" s="1"/>
  <c r="L9" i="5"/>
  <c r="C8" i="7" s="1"/>
  <c r="G8" i="7" s="1"/>
  <c r="D10" i="11" s="1"/>
  <c r="C8" i="13" s="1"/>
  <c r="G22" i="5"/>
  <c r="C14" i="5"/>
  <c r="M49" i="5"/>
  <c r="E17" i="12"/>
  <c r="F30" i="7"/>
  <c r="E29" i="8"/>
  <c r="L22" i="5"/>
  <c r="B14" i="5"/>
  <c r="E30" i="7"/>
  <c r="C22" i="5"/>
  <c r="E11" i="12"/>
  <c r="G20" i="7" l="1"/>
  <c r="E23" i="12" s="1"/>
  <c r="D22" i="12" s="1"/>
  <c r="G24" i="7"/>
  <c r="G27" i="7"/>
  <c r="D21" i="7"/>
  <c r="D19" i="7"/>
  <c r="H19" i="7" s="1"/>
  <c r="I22" i="11" s="1"/>
  <c r="D19" i="13" s="1"/>
  <c r="C11" i="7"/>
  <c r="G11" i="7" s="1"/>
  <c r="D11" i="11" s="1"/>
  <c r="C9" i="13" s="1"/>
  <c r="B15" i="5"/>
  <c r="I20" i="11"/>
  <c r="E13" i="12"/>
  <c r="E16" i="12" l="1"/>
  <c r="E16" i="9"/>
  <c r="E15" i="12" s="1"/>
  <c r="E15" i="9"/>
  <c r="E14" i="12" s="1"/>
  <c r="H21" i="7"/>
  <c r="D30" i="7"/>
  <c r="C7" i="7"/>
  <c r="G7" i="7" s="1"/>
  <c r="D9" i="11" s="1"/>
  <c r="E17" i="11" l="1"/>
  <c r="C7" i="13"/>
  <c r="C22" i="13" s="1"/>
  <c r="E8" i="9"/>
  <c r="E9" i="9" s="1"/>
  <c r="H30" i="7"/>
  <c r="D7" i="12" l="1"/>
  <c r="E27" i="11"/>
  <c r="E8" i="12" l="1"/>
  <c r="C30" i="7"/>
  <c r="D32" i="7" s="1"/>
  <c r="G30" i="7" l="1"/>
  <c r="H32" i="7" s="1"/>
  <c r="D10" i="12" l="1"/>
  <c r="E20" i="9"/>
  <c r="E22" i="9" s="1"/>
  <c r="E9" i="10" s="1"/>
  <c r="D19" i="12" l="1"/>
  <c r="E20" i="12" s="1"/>
  <c r="E25" i="12" s="1"/>
  <c r="E11" i="10"/>
  <c r="I23" i="11" s="1"/>
  <c r="D25" i="12" l="1"/>
  <c r="D20" i="13"/>
  <c r="D22" i="13" s="1"/>
  <c r="E22" i="13" s="1"/>
  <c r="I24" i="11"/>
  <c r="I27" i="11" s="1"/>
</calcChain>
</file>

<file path=xl/sharedStrings.xml><?xml version="1.0" encoding="utf-8"?>
<sst xmlns="http://schemas.openxmlformats.org/spreadsheetml/2006/main" count="233" uniqueCount="119">
  <si>
    <t>Asset Accounts</t>
  </si>
  <si>
    <t>Liability Accounts</t>
  </si>
  <si>
    <t>Equity Accounts</t>
  </si>
  <si>
    <t xml:space="preserve">General Journal Entries </t>
  </si>
  <si>
    <t>Cash</t>
  </si>
  <si>
    <t>Notes Payable</t>
  </si>
  <si>
    <t>Common Stock</t>
  </si>
  <si>
    <t>Accounts Payable</t>
  </si>
  <si>
    <t>Dividends</t>
  </si>
  <si>
    <t>Prepaid Rent</t>
  </si>
  <si>
    <t>Office Supplies</t>
  </si>
  <si>
    <t>Accounts Receivable</t>
  </si>
  <si>
    <t xml:space="preserve">     Accumulated Depreciation</t>
  </si>
  <si>
    <t>Revenue Accounts</t>
  </si>
  <si>
    <t>Date</t>
  </si>
  <si>
    <t>Accounts</t>
  </si>
  <si>
    <t>Debit</t>
  </si>
  <si>
    <t>Credit</t>
  </si>
  <si>
    <t>Expense Accounts</t>
  </si>
  <si>
    <t>Rent Expense</t>
  </si>
  <si>
    <t>Interest Expense</t>
  </si>
  <si>
    <t>Depreciation Expense</t>
  </si>
  <si>
    <t>date</t>
  </si>
  <si>
    <t>Accounts Rec.</t>
  </si>
  <si>
    <t>Office supplies</t>
  </si>
  <si>
    <t>Prepaid rent</t>
  </si>
  <si>
    <t>Accounts payable</t>
  </si>
  <si>
    <t>Salary and wages expense</t>
  </si>
  <si>
    <t>Trial Balance</t>
  </si>
  <si>
    <t>Unadjusted trial balance</t>
  </si>
  <si>
    <t>Adjusting entries</t>
  </si>
  <si>
    <t>Adjusted trial balance</t>
  </si>
  <si>
    <t>Account</t>
  </si>
  <si>
    <t>Accumulated Depreciation</t>
  </si>
  <si>
    <t>Interest Payable</t>
  </si>
  <si>
    <t>Office Supplies Expense</t>
  </si>
  <si>
    <t xml:space="preserve">Adjusting Journal Entries </t>
  </si>
  <si>
    <t>Income Statement</t>
  </si>
  <si>
    <t xml:space="preserve">     Total Revenues</t>
  </si>
  <si>
    <t>Operating Expenses:</t>
  </si>
  <si>
    <t>Statement of Retained Earnings</t>
  </si>
  <si>
    <t>Beginning Balance:</t>
  </si>
  <si>
    <t>less Dividends:</t>
  </si>
  <si>
    <t>Balance Sheet</t>
  </si>
  <si>
    <t>Total Operating Expenses:</t>
  </si>
  <si>
    <t>Net Income (FIFO)</t>
  </si>
  <si>
    <t>Assets</t>
  </si>
  <si>
    <t>Liabilities and Owners' Equity</t>
  </si>
  <si>
    <t>Current Assets:</t>
  </si>
  <si>
    <t>Current Liabilities:</t>
  </si>
  <si>
    <t>Total Current Liabilities</t>
  </si>
  <si>
    <t>Long Term Liabilities:</t>
  </si>
  <si>
    <t>Total Long Term Liabilities:</t>
  </si>
  <si>
    <t>Total Liabilities:</t>
  </si>
  <si>
    <t>Long Term/Fixed Assets:</t>
  </si>
  <si>
    <t>Retained Earnings (FIFO):</t>
  </si>
  <si>
    <t>Total Assets:</t>
  </si>
  <si>
    <t>Total Liabilities &amp; Equity FIFO</t>
  </si>
  <si>
    <t xml:space="preserve">Closing Entries </t>
  </si>
  <si>
    <t xml:space="preserve">     Income Summary</t>
  </si>
  <si>
    <t>Retained Earnings</t>
  </si>
  <si>
    <t xml:space="preserve">     Dividends</t>
  </si>
  <si>
    <t>Post Closing Trial Balance</t>
  </si>
  <si>
    <t>Unadjusted Trial Balance</t>
  </si>
  <si>
    <t>Interest</t>
  </si>
  <si>
    <t>Loan Amount</t>
  </si>
  <si>
    <t>Annual interest rate</t>
  </si>
  <si>
    <t>Annual interest amount</t>
  </si>
  <si>
    <t>Monthly interest X # months in period</t>
  </si>
  <si>
    <t>Subtract actual amount on-hand</t>
  </si>
  <si>
    <t>Entry needed to make books equal amount on hand</t>
  </si>
  <si>
    <t xml:space="preserve">Place the accounts listed in the box below into their correct category on the sheet. The account will be classified as an Asset, Liability, Equity, Revenue, or Expense. This chart of accounts should help you identify the appropriate accounts to record to as you are analyzing and journaling transactions for this workbook. </t>
  </si>
  <si>
    <t>Place each of these accounts into the appropriate category.</t>
  </si>
  <si>
    <t>Equipment</t>
  </si>
  <si>
    <t>Salaries Expense</t>
  </si>
  <si>
    <t>M&amp;R Expense</t>
  </si>
  <si>
    <t>Utilities Expense</t>
  </si>
  <si>
    <t>Equipment Rental Revenue</t>
  </si>
  <si>
    <t>Dividents Payable</t>
  </si>
  <si>
    <t>Utilities expense</t>
  </si>
  <si>
    <t>Dividends Payable</t>
  </si>
  <si>
    <t>Monthly interest ($6000/12 months)</t>
  </si>
  <si>
    <t>Salaries Payable</t>
  </si>
  <si>
    <t>Unearned Equipment Rental Fees</t>
  </si>
  <si>
    <t xml:space="preserve">     Unearned Equipment Rental Fees</t>
  </si>
  <si>
    <t>Farm Branch Rentals</t>
  </si>
  <si>
    <t xml:space="preserve">     plus Net Income</t>
  </si>
  <si>
    <t>Total Equity</t>
  </si>
  <si>
    <t>As of December 31, 2015</t>
  </si>
  <si>
    <t>For Month Ending 12/31/2015</t>
  </si>
  <si>
    <t>Month ending 12/31/2015</t>
  </si>
  <si>
    <t>Month Ending 12/31/2015</t>
  </si>
  <si>
    <t xml:space="preserve">In the space below, discuss the closing process and explain why these accounts are closed and certain accounts remain open without posting transactions to Quickbooks. 
• Explain those accounts that remain open and why. 
</t>
  </si>
  <si>
    <t>In the review of the financials, be sure that you include all of the journal entries, adjustments, and employees that have been set up. 
Discuss the 3 main financial statements and what information is revealed about the company's current position and other related financials that are used during financial analysis.
Include at least 5 common financial ratios that help users of the financials understand the position of the company. Be sure to show your work on these ratios and explain why you are using specific numbers.
Include disclosures to accompany the December 31, 2015 financial statements. 
Be sure to include a separate note addressing each of the following: 
     Maturity dates of major liabilities 
     Depreciation policy
     Several examples of calculations of each to provide a thorough understanding</t>
  </si>
  <si>
    <t>Students should complete this worksheet and submit the entire workbook in Unit 1.</t>
  </si>
  <si>
    <t>Students should complete this worksheet and submit the entire workbook in Unit 4.</t>
  </si>
  <si>
    <t>Total:</t>
  </si>
  <si>
    <t>Depreciation</t>
  </si>
  <si>
    <t>Historical cost of equipment recorded on books</t>
  </si>
  <si>
    <t>Life of asset (in months)</t>
  </si>
  <si>
    <t>Monthly Depreciation Expense</t>
  </si>
  <si>
    <t xml:space="preserve"># of months expired in period </t>
  </si>
  <si>
    <t>Total Depreciation to be expensed for this period</t>
  </si>
  <si>
    <t>Back Hoe Rental Income</t>
  </si>
  <si>
    <t># of days expected to be rented</t>
  </si>
  <si>
    <t>Proposed income revenue per day</t>
  </si>
  <si>
    <t># days elapsed at 12/31/2015</t>
  </si>
  <si>
    <t>Total amount of rental revenue earned</t>
  </si>
  <si>
    <t xml:space="preserve">Total </t>
  </si>
  <si>
    <t>Balance in t-account at end of month</t>
  </si>
  <si>
    <t>Balance in t-account at end of month for back hoe rental</t>
  </si>
  <si>
    <t xml:space="preserve">Income Summary </t>
  </si>
  <si>
    <t xml:space="preserve">     Retained Earnings </t>
  </si>
  <si>
    <t>Ending Balance:</t>
  </si>
  <si>
    <t>Unearned Rental Fees</t>
  </si>
  <si>
    <t>Students should complete this worksheet and submit the entire workbook in Unit 4. (Note: This worksheet should autofill if journals are completed correctly.)</t>
  </si>
  <si>
    <t xml:space="preserve"> Students should complete this worksheet and submit the entire workbook in Unit 4. (Note: This worksheet should autofill if journals are completed correctly.)</t>
  </si>
  <si>
    <t>Students should complete this worksheet and submit the entire workbook in Unit 5. (Note: This worksheet should autofill if journals and trial balance is correct.)</t>
  </si>
  <si>
    <t>Write a summary of 2-3 paragraphs explaining how the tasks that you have completed previously (course objectives) impacted your ability to perform these entries.  </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</si>
</sst>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4" formatCode="_(&quot;$&quot;* #,##0.00_);_(&quot;$&quot;* \(#,##0.00\);_(&quot;$&quot;* &quot;-&quot;??_);_(@_)"/>
    <numFmt numFmtId="43" formatCode="_(* #,##0.00_);_(* \(#,##0.00\);_(* &quot;-&quot;??_);_(@_)"/>
    <numFmt numFmtId="164" formatCode="[$-409]d\-mmm"/>
    <numFmt numFmtId="165" formatCode="m/d"/>
    <numFmt numFmtId="166" formatCode="_(* #,##0_);_(* \(#,##0\);_(* &quot;-&quot;??_);_(@_)"/>
  </numFmts>
  <fonts count="24" x14ac:knownFonts="1">
    <font>
      <sz val="11"/>
      <color rgb="FF000000"/>
      <name val="Calibri"/>
    </font>
    <font>
      <b/>
      <sz val="12"/>
      <color rgb="FF000000"/>
      <name val="Arial"/>
      <family val="2"/>
    </font>
    <font>
      <sz val="11"/>
      <name val="Calibri"/>
      <family val="2"/>
    </font>
    <font>
      <b/>
      <sz val="12"/>
      <color rgb="FF000000"/>
      <name val="Calibri"/>
      <family val="2"/>
    </font>
    <font>
      <sz val="12"/>
      <color rgb="FF000000"/>
      <name val="Arial"/>
      <family val="2"/>
    </font>
    <font>
      <b/>
      <sz val="11"/>
      <color rgb="FF000000"/>
      <name val="Calibri"/>
      <family val="2"/>
    </font>
    <font>
      <sz val="12"/>
      <name val="Arial"/>
      <family val="2"/>
    </font>
    <font>
      <i/>
      <sz val="11"/>
      <color rgb="FF000000"/>
      <name val="Calibri"/>
      <family val="2"/>
    </font>
    <font>
      <sz val="11"/>
      <color rgb="FF938953"/>
      <name val="Calibri"/>
      <family val="2"/>
    </font>
    <font>
      <sz val="12"/>
      <color rgb="FF000000"/>
      <name val="Calibri"/>
      <family val="2"/>
    </font>
    <font>
      <sz val="11"/>
      <color rgb="FF000000"/>
      <name val="Calibri"/>
      <family val="2"/>
    </font>
    <font>
      <b/>
      <sz val="11"/>
      <color theme="8" tint="-0.249977111117893"/>
      <name val="Calibri"/>
      <family val="2"/>
    </font>
    <font>
      <b/>
      <sz val="12"/>
      <color theme="8" tint="-0.249977111117893"/>
      <name val="Arial"/>
      <family val="2"/>
    </font>
    <font>
      <b/>
      <sz val="11"/>
      <name val="Calibri Light"/>
      <family val="2"/>
      <scheme val="major"/>
    </font>
    <font>
      <b/>
      <i/>
      <sz val="11"/>
      <color theme="8" tint="-0.249977111117893"/>
      <name val="Calibri"/>
      <family val="2"/>
    </font>
    <font>
      <sz val="11"/>
      <color rgb="FF000000"/>
      <name val="Verdana"/>
      <family val="2"/>
    </font>
    <font>
      <sz val="11"/>
      <color rgb="FF000000"/>
      <name val="Calibri Light"/>
      <family val="2"/>
      <scheme val="major"/>
    </font>
    <font>
      <b/>
      <sz val="11"/>
      <color rgb="FF000000"/>
      <name val="Calibri Light"/>
      <family val="2"/>
      <scheme val="major"/>
    </font>
    <font>
      <sz val="11"/>
      <color rgb="FF000000"/>
      <name val="Arial"/>
      <family val="2"/>
    </font>
    <font>
      <b/>
      <i/>
      <sz val="11"/>
      <color rgb="FFFF0000"/>
      <name val="Calibri"/>
      <family val="2"/>
    </font>
    <font>
      <b/>
      <i/>
      <sz val="12"/>
      <color rgb="FFFF0000"/>
      <name val="Calibri"/>
      <family val="2"/>
    </font>
    <font>
      <b/>
      <sz val="11"/>
      <name val="Calibri"/>
      <family val="2"/>
    </font>
    <font>
      <sz val="10"/>
      <color rgb="FF000000"/>
      <name val="Calibri"/>
      <family val="2"/>
    </font>
    <font>
      <b/>
      <sz val="10"/>
      <color rgb="FF000000"/>
      <name val="Verdana"/>
      <family val="2"/>
    </font>
  </fonts>
  <fills count="7">
    <fill>
      <patternFill patternType="none"/>
    </fill>
    <fill>
      <patternFill patternType="gray125"/>
    </fill>
    <fill>
      <patternFill patternType="solid">
        <fgColor rgb="FFE5B8B7"/>
        <bgColor rgb="FFE5B8B7"/>
      </patternFill>
    </fill>
    <fill>
      <patternFill patternType="solid">
        <fgColor rgb="FFBFBFBF"/>
        <bgColor rgb="FFBFBFBF"/>
      </patternFill>
    </fill>
    <fill>
      <patternFill patternType="solid">
        <fgColor rgb="FFFFFF00"/>
        <bgColor indexed="64"/>
      </patternFill>
    </fill>
    <fill>
      <patternFill patternType="solid">
        <fgColor theme="0" tint="-0.249977111117893"/>
        <bgColor indexed="64"/>
      </patternFill>
    </fill>
    <fill>
      <patternFill patternType="solid">
        <fgColor theme="0"/>
        <bgColor indexed="64"/>
      </patternFill>
    </fill>
  </fills>
  <borders count="53">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double">
        <color rgb="FF000000"/>
      </bottom>
      <diagonal/>
    </border>
    <border>
      <left style="thin">
        <color rgb="FF000000"/>
      </left>
      <right style="thin">
        <color rgb="FF000000"/>
      </right>
      <top style="thin">
        <color rgb="FF000000"/>
      </top>
      <bottom style="thin">
        <color rgb="FF000000"/>
      </bottom>
      <diagonal/>
    </border>
    <border>
      <left/>
      <right/>
      <top/>
      <bottom/>
      <diagonal/>
    </border>
    <border>
      <left style="thin">
        <color rgb="FF000000"/>
      </left>
      <right style="thin">
        <color rgb="FF000000"/>
      </right>
      <top style="thin">
        <color rgb="FF000000"/>
      </top>
      <bottom style="double">
        <color rgb="FF000000"/>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right/>
      <top/>
      <bottom style="thin">
        <color rgb="FF000000"/>
      </bottom>
      <diagonal/>
    </border>
    <border>
      <left/>
      <right style="thin">
        <color rgb="FF000000"/>
      </right>
      <top style="thin">
        <color rgb="FF000000"/>
      </top>
      <bottom/>
      <diagonal/>
    </border>
    <border>
      <left/>
      <right style="thin">
        <color rgb="FF000000"/>
      </right>
      <top/>
      <bottom/>
      <diagonal/>
    </border>
    <border>
      <left/>
      <right style="thin">
        <color rgb="FF000000"/>
      </right>
      <top/>
      <bottom style="thin">
        <color rgb="FF000000"/>
      </bottom>
      <diagonal/>
    </border>
    <border>
      <left/>
      <right/>
      <top style="thin">
        <color rgb="FF000000"/>
      </top>
      <bottom/>
      <diagonal/>
    </border>
    <border>
      <left style="thin">
        <color rgb="FF000000"/>
      </left>
      <right/>
      <top/>
      <bottom style="thin">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diagonal/>
    </border>
    <border>
      <left/>
      <right style="thin">
        <color rgb="FF000000"/>
      </right>
      <top/>
      <bottom style="thin">
        <color indexed="64"/>
      </bottom>
      <diagonal/>
    </border>
    <border>
      <left/>
      <right/>
      <top style="thin">
        <color indexed="64"/>
      </top>
      <bottom style="double">
        <color indexed="64"/>
      </bottom>
      <diagonal/>
    </border>
    <border>
      <left style="thin">
        <color rgb="FF000000"/>
      </left>
      <right/>
      <top style="thin">
        <color indexed="64"/>
      </top>
      <bottom style="double">
        <color indexed="64"/>
      </bottom>
      <diagonal/>
    </border>
    <border>
      <left style="thin">
        <color indexed="64"/>
      </left>
      <right/>
      <top style="thin">
        <color rgb="FF000000"/>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rgb="FF000000"/>
      </right>
      <top style="thin">
        <color indexed="64"/>
      </top>
      <bottom style="double">
        <color indexed="64"/>
      </bottom>
      <diagonal/>
    </border>
  </borders>
  <cellStyleXfs count="3">
    <xf numFmtId="0" fontId="0" fillId="0" borderId="0"/>
    <xf numFmtId="43" fontId="10" fillId="0" borderId="0" applyFont="0" applyFill="0" applyBorder="0" applyAlignment="0" applyProtection="0"/>
    <xf numFmtId="0" fontId="10" fillId="0" borderId="15"/>
  </cellStyleXfs>
  <cellXfs count="257">
    <xf numFmtId="0" fontId="0" fillId="0" borderId="0" xfId="0"/>
    <xf numFmtId="0" fontId="0" fillId="0" borderId="4" xfId="0" applyBorder="1"/>
    <xf numFmtId="17" fontId="1" fillId="0" borderId="5" xfId="0" applyNumberFormat="1" applyFont="1" applyBorder="1" applyAlignment="1">
      <alignment horizontal="center" wrapText="1"/>
    </xf>
    <xf numFmtId="0" fontId="1" fillId="0" borderId="5" xfId="0" applyFont="1" applyBorder="1" applyAlignment="1">
      <alignment horizontal="center" wrapText="1"/>
    </xf>
    <xf numFmtId="17" fontId="1" fillId="0" borderId="7" xfId="0" applyNumberFormat="1" applyFont="1" applyBorder="1" applyAlignment="1">
      <alignment horizontal="center" wrapText="1"/>
    </xf>
    <xf numFmtId="0" fontId="1" fillId="0" borderId="7" xfId="0" applyFont="1" applyBorder="1" applyAlignment="1">
      <alignment horizontal="center" wrapText="1"/>
    </xf>
    <xf numFmtId="16" fontId="4" fillId="0" borderId="5" xfId="0" applyNumberFormat="1" applyFont="1" applyBorder="1"/>
    <xf numFmtId="0" fontId="4" fillId="3" borderId="5" xfId="0" applyFont="1" applyFill="1" applyBorder="1"/>
    <xf numFmtId="43" fontId="4" fillId="3" borderId="5" xfId="0" applyNumberFormat="1" applyFont="1" applyFill="1" applyBorder="1"/>
    <xf numFmtId="43" fontId="4" fillId="0" borderId="5" xfId="0" applyNumberFormat="1" applyFont="1" applyBorder="1"/>
    <xf numFmtId="0" fontId="4" fillId="0" borderId="5" xfId="0" applyFont="1" applyBorder="1"/>
    <xf numFmtId="0" fontId="5" fillId="0" borderId="0" xfId="0" applyFont="1"/>
    <xf numFmtId="0" fontId="0" fillId="0" borderId="0" xfId="0" applyAlignment="1">
      <alignment vertical="center"/>
    </xf>
    <xf numFmtId="164" fontId="4" fillId="3" borderId="5" xfId="0" applyNumberFormat="1" applyFont="1" applyFill="1" applyBorder="1"/>
    <xf numFmtId="0" fontId="4" fillId="3" borderId="15" xfId="0" applyFont="1" applyFill="1" applyBorder="1"/>
    <xf numFmtId="0" fontId="6" fillId="3" borderId="5" xfId="0" applyFont="1" applyFill="1" applyBorder="1"/>
    <xf numFmtId="165" fontId="7" fillId="0" borderId="0" xfId="0" applyNumberFormat="1" applyFont="1" applyAlignment="1">
      <alignment vertical="center"/>
    </xf>
    <xf numFmtId="0" fontId="7" fillId="0" borderId="0" xfId="0" applyFont="1"/>
    <xf numFmtId="0" fontId="0" fillId="0" borderId="5" xfId="0" applyBorder="1"/>
    <xf numFmtId="164" fontId="4" fillId="0" borderId="5" xfId="0" applyNumberFormat="1" applyFont="1" applyBorder="1"/>
    <xf numFmtId="165" fontId="0" fillId="0" borderId="0" xfId="0" applyNumberFormat="1" applyAlignment="1">
      <alignment vertical="center"/>
    </xf>
    <xf numFmtId="0" fontId="4" fillId="3" borderId="16" xfId="0" applyFont="1" applyFill="1" applyBorder="1"/>
    <xf numFmtId="43" fontId="1" fillId="0" borderId="5" xfId="0" applyNumberFormat="1" applyFont="1" applyBorder="1"/>
    <xf numFmtId="43" fontId="0" fillId="0" borderId="0" xfId="0" applyNumberFormat="1"/>
    <xf numFmtId="43" fontId="4" fillId="0" borderId="0" xfId="0" applyNumberFormat="1" applyFont="1"/>
    <xf numFmtId="16" fontId="0" fillId="0" borderId="0" xfId="0" applyNumberFormat="1"/>
    <xf numFmtId="166" fontId="0" fillId="0" borderId="0" xfId="0" applyNumberFormat="1"/>
    <xf numFmtId="0" fontId="1" fillId="0" borderId="5" xfId="0" applyFont="1" applyBorder="1"/>
    <xf numFmtId="0" fontId="1" fillId="0" borderId="17" xfId="0" applyFont="1" applyBorder="1"/>
    <xf numFmtId="0" fontId="1" fillId="0" borderId="17" xfId="0" applyFont="1" applyBorder="1" applyAlignment="1">
      <alignment horizontal="center"/>
    </xf>
    <xf numFmtId="0" fontId="6" fillId="0" borderId="5" xfId="0" applyFont="1" applyBorder="1"/>
    <xf numFmtId="0" fontId="0" fillId="0" borderId="24" xfId="0" applyBorder="1"/>
    <xf numFmtId="0" fontId="0" fillId="0" borderId="25" xfId="0" applyBorder="1"/>
    <xf numFmtId="0" fontId="0" fillId="0" borderId="26" xfId="0" applyBorder="1"/>
    <xf numFmtId="0" fontId="0" fillId="0" borderId="28" xfId="0" applyBorder="1"/>
    <xf numFmtId="0" fontId="0" fillId="0" borderId="27" xfId="0" applyBorder="1"/>
    <xf numFmtId="0" fontId="4" fillId="0" borderId="0" xfId="0" applyFont="1"/>
    <xf numFmtId="43" fontId="4" fillId="0" borderId="18" xfId="0" applyNumberFormat="1" applyFont="1" applyBorder="1"/>
    <xf numFmtId="0" fontId="1" fillId="0" borderId="0" xfId="0" applyFont="1"/>
    <xf numFmtId="43" fontId="1" fillId="0" borderId="0" xfId="0" applyNumberFormat="1" applyFont="1"/>
    <xf numFmtId="0" fontId="0" fillId="0" borderId="29" xfId="0" applyBorder="1"/>
    <xf numFmtId="0" fontId="4" fillId="0" borderId="28" xfId="0" applyFont="1" applyBorder="1"/>
    <xf numFmtId="0" fontId="4" fillId="0" borderId="30" xfId="0" applyFont="1" applyBorder="1"/>
    <xf numFmtId="44" fontId="4" fillId="0" borderId="30" xfId="0" applyNumberFormat="1" applyFont="1" applyBorder="1"/>
    <xf numFmtId="0" fontId="4" fillId="0" borderId="31" xfId="0" applyFont="1" applyBorder="1"/>
    <xf numFmtId="0" fontId="9" fillId="0" borderId="0" xfId="0" applyFont="1"/>
    <xf numFmtId="17" fontId="1" fillId="0" borderId="17" xfId="0" applyNumberFormat="1" applyFont="1" applyBorder="1" applyAlignment="1">
      <alignment horizontal="center" wrapText="1"/>
    </xf>
    <xf numFmtId="0" fontId="1" fillId="0" borderId="17" xfId="0" applyFont="1" applyBorder="1" applyAlignment="1">
      <alignment horizontal="center" wrapText="1"/>
    </xf>
    <xf numFmtId="43" fontId="0" fillId="0" borderId="5" xfId="0" applyNumberFormat="1" applyBorder="1"/>
    <xf numFmtId="43" fontId="4" fillId="0" borderId="5" xfId="1" applyFont="1" applyBorder="1"/>
    <xf numFmtId="0" fontId="0" fillId="4" borderId="0" xfId="0" applyFill="1"/>
    <xf numFmtId="0" fontId="0" fillId="4" borderId="32" xfId="0" applyFill="1" applyBorder="1"/>
    <xf numFmtId="0" fontId="11" fillId="0" borderId="0" xfId="0" applyFont="1"/>
    <xf numFmtId="0" fontId="12" fillId="0" borderId="5" xfId="0" applyFont="1" applyBorder="1"/>
    <xf numFmtId="0" fontId="10" fillId="0" borderId="0" xfId="0" applyFont="1"/>
    <xf numFmtId="43" fontId="4" fillId="0" borderId="3" xfId="0" applyNumberFormat="1" applyFont="1" applyBorder="1"/>
    <xf numFmtId="0" fontId="4" fillId="0" borderId="17" xfId="0" applyFont="1" applyBorder="1"/>
    <xf numFmtId="0" fontId="4" fillId="0" borderId="34" xfId="0" applyFont="1" applyBorder="1"/>
    <xf numFmtId="0" fontId="4" fillId="0" borderId="33" xfId="0" applyFont="1" applyBorder="1"/>
    <xf numFmtId="0" fontId="3" fillId="0" borderId="0" xfId="0" applyFont="1" applyAlignment="1">
      <alignment horizontal="center"/>
    </xf>
    <xf numFmtId="0" fontId="0" fillId="0" borderId="0" xfId="0"/>
    <xf numFmtId="0" fontId="4" fillId="0" borderId="5" xfId="0" applyFont="1" applyFill="1" applyBorder="1"/>
    <xf numFmtId="0" fontId="14" fillId="0" borderId="0" xfId="0" applyFont="1"/>
    <xf numFmtId="0" fontId="0" fillId="0" borderId="15" xfId="0" applyBorder="1"/>
    <xf numFmtId="3" fontId="0" fillId="0" borderId="15" xfId="0" applyNumberFormat="1" applyBorder="1"/>
    <xf numFmtId="44" fontId="4" fillId="0" borderId="32" xfId="0" applyNumberFormat="1" applyFont="1" applyBorder="1"/>
    <xf numFmtId="0" fontId="15" fillId="0" borderId="0" xfId="0" applyFont="1" applyAlignment="1">
      <alignment horizontal="left" vertical="center" indent="1"/>
    </xf>
    <xf numFmtId="0" fontId="4" fillId="5" borderId="5" xfId="0" applyFont="1" applyFill="1" applyBorder="1"/>
    <xf numFmtId="16" fontId="0" fillId="0" borderId="0" xfId="0" applyNumberFormat="1" applyFill="1"/>
    <xf numFmtId="43" fontId="0" fillId="0" borderId="0" xfId="0" applyNumberFormat="1" applyFill="1"/>
    <xf numFmtId="43" fontId="0" fillId="0" borderId="15" xfId="0" applyNumberFormat="1" applyFill="1" applyBorder="1"/>
    <xf numFmtId="43" fontId="0" fillId="0" borderId="32" xfId="0" applyNumberFormat="1" applyFill="1" applyBorder="1"/>
    <xf numFmtId="43" fontId="0" fillId="0" borderId="15" xfId="0" applyNumberFormat="1" applyBorder="1"/>
    <xf numFmtId="0" fontId="0" fillId="0" borderId="0" xfId="0" applyFill="1"/>
    <xf numFmtId="0" fontId="10" fillId="0" borderId="0" xfId="0" applyFont="1" applyFill="1"/>
    <xf numFmtId="0" fontId="3" fillId="0" borderId="0" xfId="0" applyFont="1" applyFill="1" applyAlignment="1">
      <alignment horizontal="center"/>
    </xf>
    <xf numFmtId="0" fontId="0" fillId="0" borderId="4" xfId="0" applyFill="1" applyBorder="1"/>
    <xf numFmtId="0" fontId="16" fillId="0" borderId="15" xfId="0" applyFont="1" applyFill="1" applyBorder="1"/>
    <xf numFmtId="0" fontId="0" fillId="0" borderId="0" xfId="0" applyFont="1" applyFill="1"/>
    <xf numFmtId="0" fontId="4" fillId="0" borderId="15" xfId="0" applyFont="1" applyFill="1" applyBorder="1"/>
    <xf numFmtId="43" fontId="4" fillId="0" borderId="15" xfId="0" applyNumberFormat="1" applyFont="1" applyBorder="1"/>
    <xf numFmtId="0" fontId="4" fillId="0" borderId="15" xfId="0" applyFont="1" applyBorder="1"/>
    <xf numFmtId="0" fontId="6" fillId="0" borderId="15" xfId="0" applyFont="1" applyBorder="1"/>
    <xf numFmtId="0" fontId="1" fillId="0" borderId="15" xfId="0" applyFont="1" applyBorder="1"/>
    <xf numFmtId="43" fontId="1" fillId="0" borderId="15" xfId="0" applyNumberFormat="1" applyFont="1" applyBorder="1"/>
    <xf numFmtId="0" fontId="0" fillId="0" borderId="38" xfId="0" applyBorder="1"/>
    <xf numFmtId="0" fontId="0" fillId="0" borderId="39" xfId="0" applyBorder="1"/>
    <xf numFmtId="0" fontId="1" fillId="0" borderId="38" xfId="0" applyFont="1" applyBorder="1"/>
    <xf numFmtId="43" fontId="4" fillId="0" borderId="39" xfId="0" applyNumberFormat="1" applyFont="1" applyBorder="1"/>
    <xf numFmtId="43" fontId="1" fillId="0" borderId="39" xfId="0" applyNumberFormat="1" applyFont="1" applyBorder="1"/>
    <xf numFmtId="44" fontId="1" fillId="0" borderId="39" xfId="0" applyNumberFormat="1" applyFont="1" applyBorder="1"/>
    <xf numFmtId="0" fontId="4" fillId="0" borderId="39" xfId="0" applyFont="1" applyBorder="1"/>
    <xf numFmtId="0" fontId="0" fillId="0" borderId="40" xfId="0" applyBorder="1"/>
    <xf numFmtId="0" fontId="0" fillId="0" borderId="41" xfId="0" applyBorder="1"/>
    <xf numFmtId="0" fontId="4" fillId="0" borderId="41" xfId="0" applyFont="1" applyBorder="1"/>
    <xf numFmtId="0" fontId="4" fillId="0" borderId="42" xfId="0" applyFont="1" applyBorder="1"/>
    <xf numFmtId="16" fontId="4" fillId="0" borderId="33" xfId="0" applyNumberFormat="1" applyFont="1" applyBorder="1"/>
    <xf numFmtId="0" fontId="6" fillId="0" borderId="33" xfId="0" applyFont="1" applyBorder="1"/>
    <xf numFmtId="0" fontId="13" fillId="6" borderId="36" xfId="0" applyFont="1" applyFill="1" applyBorder="1"/>
    <xf numFmtId="0" fontId="13" fillId="6" borderId="15" xfId="0" applyFont="1" applyFill="1" applyBorder="1"/>
    <xf numFmtId="0" fontId="13" fillId="6" borderId="41" xfId="0" applyFont="1" applyFill="1" applyBorder="1"/>
    <xf numFmtId="0" fontId="17" fillId="6" borderId="35" xfId="0" applyFont="1" applyFill="1" applyBorder="1"/>
    <xf numFmtId="0" fontId="17" fillId="6" borderId="37" xfId="0" applyFont="1" applyFill="1" applyBorder="1"/>
    <xf numFmtId="0" fontId="17" fillId="6" borderId="38" xfId="0" applyFont="1" applyFill="1" applyBorder="1"/>
    <xf numFmtId="0" fontId="17" fillId="6" borderId="39" xfId="0" applyFont="1" applyFill="1" applyBorder="1"/>
    <xf numFmtId="0" fontId="13" fillId="6" borderId="39" xfId="0" applyFont="1" applyFill="1" applyBorder="1"/>
    <xf numFmtId="0" fontId="17" fillId="6" borderId="40" xfId="0" applyFont="1" applyFill="1" applyBorder="1"/>
    <xf numFmtId="0" fontId="17" fillId="6" borderId="42" xfId="0" applyFont="1" applyFill="1" applyBorder="1"/>
    <xf numFmtId="0" fontId="19" fillId="0" borderId="0" xfId="0" applyFont="1"/>
    <xf numFmtId="0" fontId="2" fillId="0" borderId="15" xfId="0" applyFont="1" applyBorder="1" applyAlignment="1"/>
    <xf numFmtId="0" fontId="19" fillId="0" borderId="15" xfId="0" applyFont="1" applyBorder="1" applyAlignment="1">
      <alignment horizontal="left"/>
    </xf>
    <xf numFmtId="43" fontId="0" fillId="0" borderId="19" xfId="0" applyNumberFormat="1" applyFill="1" applyBorder="1"/>
    <xf numFmtId="43" fontId="0" fillId="0" borderId="22" xfId="0" applyNumberFormat="1" applyFill="1" applyBorder="1"/>
    <xf numFmtId="0" fontId="0" fillId="0" borderId="47" xfId="0" applyFill="1" applyBorder="1"/>
    <xf numFmtId="166" fontId="0" fillId="0" borderId="19" xfId="0" applyNumberFormat="1" applyFill="1" applyBorder="1"/>
    <xf numFmtId="3" fontId="0" fillId="0" borderId="0" xfId="0" applyNumberFormat="1" applyFill="1"/>
    <xf numFmtId="43" fontId="0" fillId="0" borderId="20" xfId="0" applyNumberFormat="1" applyFill="1" applyBorder="1"/>
    <xf numFmtId="0" fontId="0" fillId="0" borderId="15" xfId="0" applyFill="1" applyBorder="1"/>
    <xf numFmtId="43" fontId="0" fillId="0" borderId="43" xfId="0" applyNumberFormat="1" applyFill="1" applyBorder="1"/>
    <xf numFmtId="0" fontId="0" fillId="0" borderId="20" xfId="0" applyFill="1" applyBorder="1"/>
    <xf numFmtId="43" fontId="0" fillId="0" borderId="48" xfId="0" applyNumberFormat="1" applyFill="1" applyBorder="1"/>
    <xf numFmtId="0" fontId="0" fillId="0" borderId="21" xfId="0" applyFill="1" applyBorder="1"/>
    <xf numFmtId="0" fontId="0" fillId="0" borderId="18" xfId="0" applyFill="1" applyBorder="1"/>
    <xf numFmtId="166" fontId="0" fillId="0" borderId="20" xfId="0" applyNumberFormat="1" applyFill="1" applyBorder="1"/>
    <xf numFmtId="43" fontId="0" fillId="0" borderId="45" xfId="0" applyNumberFormat="1" applyFill="1" applyBorder="1"/>
    <xf numFmtId="43" fontId="0" fillId="0" borderId="21" xfId="0" applyNumberFormat="1" applyFill="1" applyBorder="1"/>
    <xf numFmtId="43" fontId="0" fillId="0" borderId="18" xfId="0" applyNumberFormat="1" applyFill="1" applyBorder="1"/>
    <xf numFmtId="43" fontId="0" fillId="0" borderId="2" xfId="0" applyNumberFormat="1" applyFill="1" applyBorder="1"/>
    <xf numFmtId="0" fontId="0" fillId="0" borderId="19" xfId="0" applyFill="1" applyBorder="1"/>
    <xf numFmtId="3" fontId="0" fillId="0" borderId="20" xfId="0" applyNumberFormat="1" applyFill="1" applyBorder="1"/>
    <xf numFmtId="3" fontId="0" fillId="0" borderId="18" xfId="0" applyNumberFormat="1" applyFill="1" applyBorder="1"/>
    <xf numFmtId="166" fontId="0" fillId="0" borderId="0" xfId="0" applyNumberFormat="1" applyFill="1"/>
    <xf numFmtId="0" fontId="0" fillId="0" borderId="20" xfId="0" applyFill="1" applyBorder="1" applyAlignment="1">
      <alignment horizontal="center"/>
    </xf>
    <xf numFmtId="43" fontId="0" fillId="0" borderId="0" xfId="0" applyNumberFormat="1" applyFill="1" applyAlignment="1">
      <alignment horizontal="right"/>
    </xf>
    <xf numFmtId="16" fontId="0" fillId="0" borderId="0" xfId="0" applyNumberFormat="1" applyFill="1" applyAlignment="1">
      <alignment horizontal="right"/>
    </xf>
    <xf numFmtId="166" fontId="0" fillId="0" borderId="0" xfId="0" applyNumberFormat="1" applyFill="1" applyAlignment="1">
      <alignment horizontal="center"/>
    </xf>
    <xf numFmtId="0" fontId="0" fillId="0" borderId="43" xfId="0" applyFill="1" applyBorder="1"/>
    <xf numFmtId="3" fontId="0" fillId="0" borderId="15" xfId="0" applyNumberFormat="1" applyFill="1" applyBorder="1"/>
    <xf numFmtId="3" fontId="0" fillId="0" borderId="43" xfId="0" applyNumberFormat="1" applyFill="1" applyBorder="1"/>
    <xf numFmtId="166" fontId="0" fillId="0" borderId="21" xfId="0" applyNumberFormat="1" applyFill="1" applyBorder="1"/>
    <xf numFmtId="166" fontId="0" fillId="0" borderId="46" xfId="0" applyNumberFormat="1" applyFill="1" applyBorder="1"/>
    <xf numFmtId="3" fontId="0" fillId="0" borderId="46" xfId="0" applyNumberFormat="1" applyFill="1" applyBorder="1"/>
    <xf numFmtId="0" fontId="0" fillId="0" borderId="47" xfId="0" applyFill="1" applyBorder="1" applyAlignment="1">
      <alignment horizontal="center"/>
    </xf>
    <xf numFmtId="0" fontId="8" fillId="0" borderId="0" xfId="0" applyFont="1" applyFill="1"/>
    <xf numFmtId="166" fontId="0" fillId="0" borderId="19" xfId="0" applyNumberFormat="1" applyFill="1" applyBorder="1" applyAlignment="1">
      <alignment horizontal="right"/>
    </xf>
    <xf numFmtId="0" fontId="0" fillId="0" borderId="44" xfId="0" applyFill="1" applyBorder="1"/>
    <xf numFmtId="3" fontId="0" fillId="0" borderId="32" xfId="0" applyNumberFormat="1" applyFill="1" applyBorder="1"/>
    <xf numFmtId="0" fontId="20" fillId="0" borderId="15" xfId="0" applyFont="1" applyBorder="1" applyAlignment="1">
      <alignment horizontal="left"/>
    </xf>
    <xf numFmtId="0" fontId="0" fillId="0" borderId="37" xfId="0" applyBorder="1"/>
    <xf numFmtId="0" fontId="4" fillId="0" borderId="38" xfId="0" applyFont="1" applyBorder="1"/>
    <xf numFmtId="0" fontId="0" fillId="0" borderId="42" xfId="0" applyBorder="1"/>
    <xf numFmtId="0" fontId="18" fillId="0" borderId="0" xfId="0" applyFont="1" applyFill="1"/>
    <xf numFmtId="0" fontId="5" fillId="0" borderId="0" xfId="0" applyFont="1" applyAlignment="1">
      <alignment horizontal="center"/>
    </xf>
    <xf numFmtId="0" fontId="5" fillId="0" borderId="0" xfId="0" applyFont="1" applyFill="1"/>
    <xf numFmtId="0" fontId="5" fillId="0" borderId="0" xfId="0" applyFont="1" applyFill="1" applyAlignment="1">
      <alignment horizontal="center"/>
    </xf>
    <xf numFmtId="16" fontId="5" fillId="0" borderId="0" xfId="0" applyNumberFormat="1" applyFont="1"/>
    <xf numFmtId="166" fontId="0" fillId="0" borderId="52" xfId="0" applyNumberFormat="1" applyFill="1" applyBorder="1"/>
    <xf numFmtId="3" fontId="0" fillId="0" borderId="52" xfId="0" applyNumberFormat="1" applyFill="1" applyBorder="1"/>
    <xf numFmtId="43" fontId="0" fillId="0" borderId="52" xfId="0" applyNumberFormat="1" applyFill="1" applyBorder="1"/>
    <xf numFmtId="0" fontId="0" fillId="0" borderId="15" xfId="0" applyBorder="1" applyAlignment="1">
      <alignment wrapText="1"/>
    </xf>
    <xf numFmtId="0" fontId="10" fillId="6" borderId="15" xfId="0" applyFont="1" applyFill="1" applyBorder="1" applyAlignment="1">
      <alignment vertical="top" wrapText="1"/>
    </xf>
    <xf numFmtId="0" fontId="9" fillId="0" borderId="15" xfId="0" applyFont="1" applyBorder="1" applyAlignment="1">
      <alignment vertical="top" wrapText="1"/>
    </xf>
    <xf numFmtId="0" fontId="3" fillId="0" borderId="15" xfId="0" applyFont="1" applyBorder="1" applyAlignment="1">
      <alignment vertical="top" wrapText="1"/>
    </xf>
    <xf numFmtId="43" fontId="4" fillId="0" borderId="5" xfId="0" applyNumberFormat="1" applyFont="1" applyFill="1" applyBorder="1"/>
    <xf numFmtId="0" fontId="4" fillId="0" borderId="0" xfId="0" applyFont="1" applyFill="1"/>
    <xf numFmtId="0" fontId="3" fillId="0" borderId="0" xfId="0" applyFont="1" applyAlignment="1">
      <alignment horizontal="center"/>
    </xf>
    <xf numFmtId="0" fontId="0" fillId="0" borderId="0" xfId="0"/>
    <xf numFmtId="0" fontId="10" fillId="2" borderId="6" xfId="0" applyFont="1" applyFill="1" applyBorder="1" applyAlignment="1">
      <alignment horizontal="center" vertical="center" wrapText="1"/>
    </xf>
    <xf numFmtId="0" fontId="2" fillId="0" borderId="8" xfId="0" applyFont="1" applyBorder="1"/>
    <xf numFmtId="0" fontId="2" fillId="0" borderId="9" xfId="0" applyFont="1" applyBorder="1"/>
    <xf numFmtId="0" fontId="2" fillId="0" borderId="10" xfId="0" applyFont="1" applyBorder="1"/>
    <xf numFmtId="0" fontId="2" fillId="0" borderId="11" xfId="0" applyFont="1" applyBorder="1"/>
    <xf numFmtId="0" fontId="2" fillId="0" borderId="12" xfId="0" applyFont="1" applyBorder="1"/>
    <xf numFmtId="0" fontId="2" fillId="0" borderId="13" xfId="0" applyFont="1" applyBorder="1"/>
    <xf numFmtId="0" fontId="2" fillId="0" borderId="14" xfId="0" applyFont="1" applyBorder="1"/>
    <xf numFmtId="0" fontId="1" fillId="0" borderId="49" xfId="0" applyFont="1" applyBorder="1" applyAlignment="1">
      <alignment horizontal="center"/>
    </xf>
    <xf numFmtId="0" fontId="1" fillId="0" borderId="50" xfId="0" applyFont="1" applyBorder="1" applyAlignment="1">
      <alignment horizontal="center"/>
    </xf>
    <xf numFmtId="0" fontId="1" fillId="0" borderId="51" xfId="0" applyFont="1" applyBorder="1" applyAlignment="1">
      <alignment horizontal="center"/>
    </xf>
    <xf numFmtId="0" fontId="1" fillId="0" borderId="23" xfId="0" applyFont="1" applyBorder="1" applyAlignment="1">
      <alignment horizontal="center" wrapText="1"/>
    </xf>
    <xf numFmtId="0" fontId="2" fillId="0" borderId="18" xfId="0" applyFont="1" applyBorder="1"/>
    <xf numFmtId="0" fontId="2" fillId="0" borderId="21" xfId="0" applyFont="1" applyBorder="1"/>
    <xf numFmtId="17" fontId="1" fillId="0" borderId="1" xfId="0" applyNumberFormat="1" applyFont="1" applyBorder="1" applyAlignment="1">
      <alignment horizontal="center" wrapText="1"/>
    </xf>
    <xf numFmtId="0" fontId="2" fillId="0" borderId="2" xfId="0" applyFont="1" applyBorder="1"/>
    <xf numFmtId="0" fontId="2" fillId="0" borderId="3" xfId="0" applyFont="1" applyBorder="1"/>
    <xf numFmtId="0" fontId="19" fillId="0" borderId="15" xfId="0" applyFont="1" applyBorder="1" applyAlignment="1">
      <alignment horizontal="left"/>
    </xf>
    <xf numFmtId="0" fontId="5" fillId="0" borderId="18" xfId="0" applyFont="1" applyFill="1" applyBorder="1" applyAlignment="1">
      <alignment horizontal="center"/>
    </xf>
    <xf numFmtId="0" fontId="5" fillId="0" borderId="15" xfId="0" applyFont="1" applyFill="1" applyBorder="1" applyAlignment="1">
      <alignment horizontal="center" wrapText="1"/>
    </xf>
    <xf numFmtId="0" fontId="5" fillId="0" borderId="18" xfId="0" applyFont="1" applyFill="1" applyBorder="1" applyAlignment="1">
      <alignment horizontal="center" wrapText="1"/>
    </xf>
    <xf numFmtId="0" fontId="5" fillId="0" borderId="18" xfId="0" applyFont="1" applyBorder="1" applyAlignment="1">
      <alignment horizontal="center"/>
    </xf>
    <xf numFmtId="0" fontId="21" fillId="0" borderId="18" xfId="0" applyFont="1" applyBorder="1"/>
    <xf numFmtId="0" fontId="21" fillId="0" borderId="18" xfId="0" applyFont="1" applyFill="1" applyBorder="1"/>
    <xf numFmtId="0" fontId="21" fillId="0" borderId="18" xfId="0" applyFont="1" applyFill="1" applyBorder="1" applyAlignment="1">
      <alignment horizontal="center"/>
    </xf>
    <xf numFmtId="0" fontId="20" fillId="0" borderId="15" xfId="0" applyFont="1" applyBorder="1" applyAlignment="1">
      <alignment horizontal="left"/>
    </xf>
    <xf numFmtId="0" fontId="1" fillId="0" borderId="1" xfId="0" applyFont="1" applyBorder="1" applyAlignment="1">
      <alignment horizontal="center"/>
    </xf>
    <xf numFmtId="0" fontId="0" fillId="0" borderId="35" xfId="0" applyBorder="1" applyAlignment="1">
      <alignment horizontal="left" vertical="top"/>
    </xf>
    <xf numFmtId="0" fontId="0" fillId="0" borderId="36" xfId="0" applyBorder="1" applyAlignment="1">
      <alignment horizontal="left" vertical="top"/>
    </xf>
    <xf numFmtId="0" fontId="0" fillId="0" borderId="37" xfId="0" applyBorder="1" applyAlignment="1">
      <alignment horizontal="left" vertical="top"/>
    </xf>
    <xf numFmtId="0" fontId="0" fillId="0" borderId="38" xfId="0" applyBorder="1" applyAlignment="1">
      <alignment horizontal="left" vertical="top"/>
    </xf>
    <xf numFmtId="0" fontId="0" fillId="0" borderId="15" xfId="0" applyBorder="1" applyAlignment="1">
      <alignment horizontal="left" vertical="top"/>
    </xf>
    <xf numFmtId="0" fontId="0" fillId="0" borderId="39" xfId="0" applyBorder="1" applyAlignment="1">
      <alignment horizontal="left" vertical="top"/>
    </xf>
    <xf numFmtId="0" fontId="0" fillId="0" borderId="40" xfId="0" applyBorder="1" applyAlignment="1">
      <alignment horizontal="left" vertical="top"/>
    </xf>
    <xf numFmtId="0" fontId="0" fillId="0" borderId="41" xfId="0" applyBorder="1" applyAlignment="1">
      <alignment horizontal="left" vertical="top"/>
    </xf>
    <xf numFmtId="0" fontId="0" fillId="0" borderId="42" xfId="0" applyBorder="1" applyAlignment="1">
      <alignment horizontal="left" vertical="top"/>
    </xf>
    <xf numFmtId="0" fontId="1" fillId="0" borderId="1" xfId="0" applyFont="1" applyBorder="1" applyAlignment="1">
      <alignment horizontal="center" wrapText="1"/>
    </xf>
    <xf numFmtId="0" fontId="23" fillId="0" borderId="35" xfId="0" applyFont="1" applyBorder="1" applyAlignment="1">
      <alignment horizontal="left" vertical="top" wrapText="1"/>
    </xf>
    <xf numFmtId="0" fontId="23" fillId="0" borderId="36" xfId="0" applyFont="1" applyBorder="1" applyAlignment="1">
      <alignment horizontal="left" vertical="top" wrapText="1"/>
    </xf>
    <xf numFmtId="0" fontId="23" fillId="0" borderId="37" xfId="0" applyFont="1" applyBorder="1" applyAlignment="1">
      <alignment horizontal="left" vertical="top" wrapText="1"/>
    </xf>
    <xf numFmtId="0" fontId="23" fillId="0" borderId="38" xfId="0" applyFont="1" applyBorder="1" applyAlignment="1">
      <alignment horizontal="left" vertical="top" wrapText="1"/>
    </xf>
    <xf numFmtId="0" fontId="23" fillId="0" borderId="15" xfId="0" applyFont="1" applyBorder="1" applyAlignment="1">
      <alignment horizontal="left" vertical="top" wrapText="1"/>
    </xf>
    <xf numFmtId="0" fontId="23" fillId="0" borderId="39" xfId="0" applyFont="1" applyBorder="1" applyAlignment="1">
      <alignment horizontal="left" vertical="top" wrapText="1"/>
    </xf>
    <xf numFmtId="0" fontId="23" fillId="0" borderId="40" xfId="0" applyFont="1" applyBorder="1" applyAlignment="1">
      <alignment horizontal="left" vertical="top" wrapText="1"/>
    </xf>
    <xf numFmtId="0" fontId="23" fillId="0" borderId="41" xfId="0" applyFont="1" applyBorder="1" applyAlignment="1">
      <alignment horizontal="left" vertical="top" wrapText="1"/>
    </xf>
    <xf numFmtId="0" fontId="23" fillId="0" borderId="42" xfId="0" applyFont="1" applyBorder="1" applyAlignment="1">
      <alignment horizontal="left" vertical="top" wrapText="1"/>
    </xf>
    <xf numFmtId="0" fontId="1" fillId="0" borderId="35" xfId="0" applyFont="1" applyBorder="1" applyAlignment="1">
      <alignment horizontal="center" wrapText="1"/>
    </xf>
    <xf numFmtId="0" fontId="0" fillId="0" borderId="36" xfId="0" applyBorder="1"/>
    <xf numFmtId="0" fontId="2" fillId="0" borderId="36" xfId="0" applyFont="1" applyBorder="1"/>
    <xf numFmtId="0" fontId="1" fillId="0" borderId="38" xfId="0" applyFont="1" applyBorder="1" applyAlignment="1">
      <alignment horizontal="center" wrapText="1"/>
    </xf>
    <xf numFmtId="0" fontId="0" fillId="0" borderId="15" xfId="0" applyBorder="1"/>
    <xf numFmtId="0" fontId="2" fillId="0" borderId="15" xfId="0" applyFont="1" applyBorder="1"/>
    <xf numFmtId="17" fontId="1" fillId="0" borderId="38" xfId="0" applyNumberFormat="1" applyFont="1" applyBorder="1" applyAlignment="1">
      <alignment horizontal="center" wrapText="1"/>
    </xf>
    <xf numFmtId="0" fontId="1" fillId="0" borderId="27" xfId="0" applyFont="1" applyBorder="1" applyAlignment="1">
      <alignment horizontal="center" wrapText="1"/>
    </xf>
    <xf numFmtId="17" fontId="1" fillId="0" borderId="27" xfId="0" applyNumberFormat="1" applyFont="1" applyBorder="1" applyAlignment="1">
      <alignment horizontal="center" wrapText="1"/>
    </xf>
    <xf numFmtId="0" fontId="1" fillId="0" borderId="38" xfId="0" applyFont="1" applyBorder="1" applyAlignment="1">
      <alignment horizontal="center"/>
    </xf>
    <xf numFmtId="0" fontId="1" fillId="0" borderId="15" xfId="0" applyFont="1" applyBorder="1" applyAlignment="1">
      <alignment horizontal="center"/>
    </xf>
    <xf numFmtId="0" fontId="2" fillId="0" borderId="39" xfId="0" applyFont="1" applyBorder="1"/>
    <xf numFmtId="0" fontId="1" fillId="0" borderId="35" xfId="0" applyFont="1" applyBorder="1" applyAlignment="1">
      <alignment horizontal="center"/>
    </xf>
    <xf numFmtId="0" fontId="2" fillId="0" borderId="37" xfId="0" applyFont="1" applyBorder="1"/>
    <xf numFmtId="0" fontId="0" fillId="0" borderId="38" xfId="0" applyBorder="1" applyAlignment="1">
      <alignment horizontal="center"/>
    </xf>
    <xf numFmtId="0" fontId="0" fillId="0" borderId="15" xfId="0" applyBorder="1" applyAlignment="1">
      <alignment horizontal="center"/>
    </xf>
    <xf numFmtId="0" fontId="0" fillId="0" borderId="39" xfId="0" applyBorder="1" applyAlignment="1">
      <alignment horizontal="center"/>
    </xf>
    <xf numFmtId="0" fontId="10" fillId="6" borderId="35" xfId="0" applyFont="1" applyFill="1" applyBorder="1" applyAlignment="1">
      <alignment horizontal="left" vertical="top" wrapText="1"/>
    </xf>
    <xf numFmtId="0" fontId="10" fillId="6" borderId="36" xfId="0" applyFont="1" applyFill="1" applyBorder="1" applyAlignment="1">
      <alignment horizontal="left" vertical="top" wrapText="1"/>
    </xf>
    <xf numFmtId="0" fontId="10" fillId="6" borderId="37" xfId="0" applyFont="1" applyFill="1" applyBorder="1" applyAlignment="1">
      <alignment horizontal="left" vertical="top" wrapText="1"/>
    </xf>
    <xf numFmtId="0" fontId="10" fillId="6" borderId="38" xfId="0" applyFont="1" applyFill="1" applyBorder="1" applyAlignment="1">
      <alignment horizontal="left" vertical="top" wrapText="1"/>
    </xf>
    <xf numFmtId="0" fontId="10" fillId="6" borderId="15" xfId="0" applyFont="1" applyFill="1" applyBorder="1" applyAlignment="1">
      <alignment horizontal="left" vertical="top" wrapText="1"/>
    </xf>
    <xf numFmtId="0" fontId="10" fillId="6" borderId="39" xfId="0" applyFont="1" applyFill="1" applyBorder="1" applyAlignment="1">
      <alignment horizontal="left" vertical="top" wrapText="1"/>
    </xf>
    <xf numFmtId="0" fontId="10" fillId="6" borderId="40" xfId="0" applyFont="1" applyFill="1" applyBorder="1" applyAlignment="1">
      <alignment horizontal="left" vertical="top" wrapText="1"/>
    </xf>
    <xf numFmtId="0" fontId="10" fillId="6" borderId="41" xfId="0" applyFont="1" applyFill="1" applyBorder="1" applyAlignment="1">
      <alignment horizontal="left" vertical="top" wrapText="1"/>
    </xf>
    <xf numFmtId="0" fontId="10" fillId="6" borderId="42" xfId="0" applyFont="1" applyFill="1" applyBorder="1" applyAlignment="1">
      <alignment horizontal="left" vertical="top" wrapText="1"/>
    </xf>
    <xf numFmtId="0" fontId="22" fillId="0" borderId="35" xfId="0" applyFont="1" applyBorder="1" applyAlignment="1">
      <alignment horizontal="left" vertical="top" wrapText="1"/>
    </xf>
    <xf numFmtId="0" fontId="22" fillId="0" borderId="36" xfId="0" applyFont="1" applyBorder="1" applyAlignment="1">
      <alignment horizontal="left" vertical="top" wrapText="1"/>
    </xf>
    <xf numFmtId="0" fontId="22" fillId="0" borderId="37" xfId="0" applyFont="1" applyBorder="1" applyAlignment="1">
      <alignment horizontal="left" vertical="top" wrapText="1"/>
    </xf>
    <xf numFmtId="0" fontId="22" fillId="0" borderId="38" xfId="0" applyFont="1" applyBorder="1" applyAlignment="1">
      <alignment horizontal="left" vertical="top" wrapText="1"/>
    </xf>
    <xf numFmtId="0" fontId="22" fillId="0" borderId="15" xfId="0" applyFont="1" applyBorder="1" applyAlignment="1">
      <alignment horizontal="left" vertical="top" wrapText="1"/>
    </xf>
    <xf numFmtId="0" fontId="22" fillId="0" borderId="39" xfId="0" applyFont="1" applyBorder="1" applyAlignment="1">
      <alignment horizontal="left" vertical="top" wrapText="1"/>
    </xf>
    <xf numFmtId="0" fontId="22" fillId="0" borderId="40" xfId="0" applyFont="1" applyBorder="1" applyAlignment="1">
      <alignment horizontal="left" vertical="top" wrapText="1"/>
    </xf>
    <xf numFmtId="0" fontId="22" fillId="0" borderId="41" xfId="0" applyFont="1" applyBorder="1" applyAlignment="1">
      <alignment horizontal="left" vertical="top" wrapText="1"/>
    </xf>
    <xf numFmtId="0" fontId="22" fillId="0" borderId="42" xfId="0" applyFont="1" applyBorder="1" applyAlignment="1">
      <alignment horizontal="left" vertical="top" wrapText="1"/>
    </xf>
    <xf numFmtId="0" fontId="10" fillId="0" borderId="35" xfId="0" applyFont="1" applyBorder="1" applyAlignment="1">
      <alignment horizontal="left" vertical="top" wrapText="1"/>
    </xf>
    <xf numFmtId="0" fontId="10" fillId="0" borderId="36" xfId="0" applyFont="1" applyBorder="1" applyAlignment="1">
      <alignment horizontal="left" vertical="top" wrapText="1"/>
    </xf>
    <xf numFmtId="0" fontId="10" fillId="0" borderId="37" xfId="0" applyFont="1" applyBorder="1" applyAlignment="1">
      <alignment horizontal="left" vertical="top" wrapText="1"/>
    </xf>
    <xf numFmtId="0" fontId="10" fillId="0" borderId="38" xfId="0" applyFont="1" applyBorder="1" applyAlignment="1">
      <alignment horizontal="left" vertical="top" wrapText="1"/>
    </xf>
    <xf numFmtId="0" fontId="10" fillId="0" borderId="15" xfId="0" applyFont="1" applyBorder="1" applyAlignment="1">
      <alignment horizontal="left" vertical="top" wrapText="1"/>
    </xf>
    <xf numFmtId="0" fontId="10" fillId="0" borderId="39" xfId="0" applyFont="1" applyBorder="1" applyAlignment="1">
      <alignment horizontal="left" vertical="top" wrapText="1"/>
    </xf>
    <xf numFmtId="0" fontId="10" fillId="0" borderId="40" xfId="0" applyFont="1" applyBorder="1" applyAlignment="1">
      <alignment horizontal="left" vertical="top" wrapText="1"/>
    </xf>
    <xf numFmtId="0" fontId="10" fillId="0" borderId="41" xfId="0" applyFont="1" applyBorder="1" applyAlignment="1">
      <alignment horizontal="left" vertical="top" wrapText="1"/>
    </xf>
    <xf numFmtId="0" fontId="10" fillId="0" borderId="42" xfId="0" applyFont="1" applyBorder="1" applyAlignment="1">
      <alignment horizontal="left" vertical="top" wrapText="1"/>
    </xf>
  </cellXfs>
  <cellStyles count="3">
    <cellStyle name="Comma" xfId="1" builtinId="3"/>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5</xdr:col>
      <xdr:colOff>364065</xdr:colOff>
      <xdr:row>3</xdr:row>
      <xdr:rowOff>76200</xdr:rowOff>
    </xdr:from>
    <xdr:to>
      <xdr:col>14</xdr:col>
      <xdr:colOff>562274</xdr:colOff>
      <xdr:row>25</xdr:row>
      <xdr:rowOff>47962</xdr:rowOff>
    </xdr:to>
    <xdr:pic>
      <xdr:nvPicPr>
        <xdr:cNvPr id="2" name="Picture 1">
          <a:extLst>
            <a:ext uri="{FF2B5EF4-FFF2-40B4-BE49-F238E27FC236}">
              <a16:creationId xmlns:a16="http://schemas.microsoft.com/office/drawing/2014/main" xmlns="" id="{497FA49C-3A36-4B0A-AB3A-B2954CD24432}"/>
            </a:ext>
          </a:extLst>
        </xdr:cNvPr>
        <xdr:cNvPicPr>
          <a:picLocks noChangeAspect="1"/>
        </xdr:cNvPicPr>
      </xdr:nvPicPr>
      <xdr:blipFill>
        <a:blip xmlns:r="http://schemas.openxmlformats.org/officeDocument/2006/relationships" r:embed="rId1"/>
        <a:stretch>
          <a:fillRect/>
        </a:stretch>
      </xdr:blipFill>
      <xdr:spPr>
        <a:xfrm>
          <a:off x="6070598" y="660400"/>
          <a:ext cx="5608409" cy="426436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67733</xdr:colOff>
      <xdr:row>3</xdr:row>
      <xdr:rowOff>136777</xdr:rowOff>
    </xdr:from>
    <xdr:to>
      <xdr:col>15</xdr:col>
      <xdr:colOff>533400</xdr:colOff>
      <xdr:row>14</xdr:row>
      <xdr:rowOff>177799</xdr:rowOff>
    </xdr:to>
    <xdr:pic>
      <xdr:nvPicPr>
        <xdr:cNvPr id="2" name="Picture 1">
          <a:extLst>
            <a:ext uri="{FF2B5EF4-FFF2-40B4-BE49-F238E27FC236}">
              <a16:creationId xmlns:a16="http://schemas.microsoft.com/office/drawing/2014/main" xmlns="" id="{CC9C558C-10CE-4748-9CEB-36D0ACAE05E2}"/>
            </a:ext>
          </a:extLst>
        </xdr:cNvPr>
        <xdr:cNvPicPr>
          <a:picLocks noChangeAspect="1"/>
        </xdr:cNvPicPr>
      </xdr:nvPicPr>
      <xdr:blipFill>
        <a:blip xmlns:r="http://schemas.openxmlformats.org/officeDocument/2006/relationships" r:embed="rId1"/>
        <a:stretch>
          <a:fillRect/>
        </a:stretch>
      </xdr:blipFill>
      <xdr:spPr>
        <a:xfrm>
          <a:off x="6146800" y="720977"/>
          <a:ext cx="5875867" cy="219155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997"/>
  <sheetViews>
    <sheetView tabSelected="1" workbookViewId="0">
      <selection activeCell="D34" sqref="D34"/>
    </sheetView>
  </sheetViews>
  <sheetFormatPr defaultColWidth="14.44140625" defaultRowHeight="15" customHeight="1" x14ac:dyDescent="0.3"/>
  <cols>
    <col min="1" max="1" width="8.77734375" customWidth="1"/>
    <col min="2" max="2" width="31.77734375" customWidth="1"/>
    <col min="3" max="3" width="5.109375" customWidth="1"/>
    <col min="4" max="4" width="31" customWidth="1"/>
    <col min="5" max="5" width="5" customWidth="1"/>
    <col min="6" max="6" width="40.77734375" customWidth="1"/>
    <col min="7" max="25" width="8.77734375" customWidth="1"/>
  </cols>
  <sheetData>
    <row r="1" spans="1:8" ht="14.4" x14ac:dyDescent="0.3">
      <c r="A1" s="108" t="s">
        <v>94</v>
      </c>
    </row>
    <row r="2" spans="1:8" ht="14.4" x14ac:dyDescent="0.3"/>
    <row r="3" spans="1:8" ht="15" customHeight="1" x14ac:dyDescent="0.3">
      <c r="B3" s="165" t="s">
        <v>0</v>
      </c>
      <c r="C3" s="166"/>
      <c r="D3" s="165" t="s">
        <v>1</v>
      </c>
      <c r="E3" s="166"/>
      <c r="F3" s="59" t="s">
        <v>2</v>
      </c>
    </row>
    <row r="4" spans="1:8" thickBot="1" x14ac:dyDescent="0.35">
      <c r="B4" s="1"/>
      <c r="C4" s="1"/>
      <c r="D4" s="1"/>
      <c r="E4" s="1"/>
      <c r="F4" s="1"/>
    </row>
    <row r="5" spans="1:8" thickTop="1" x14ac:dyDescent="0.3">
      <c r="B5" s="73"/>
      <c r="C5" s="73"/>
      <c r="D5" s="73"/>
      <c r="E5" s="73"/>
      <c r="F5" s="73"/>
    </row>
    <row r="6" spans="1:8" ht="14.4" x14ac:dyDescent="0.3">
      <c r="B6" s="73"/>
      <c r="C6" s="73"/>
      <c r="D6" s="73"/>
      <c r="E6" s="73"/>
      <c r="F6" s="73"/>
    </row>
    <row r="7" spans="1:8" ht="14.4" x14ac:dyDescent="0.3">
      <c r="B7" s="74"/>
      <c r="C7" s="73"/>
      <c r="D7" s="74"/>
      <c r="E7" s="73"/>
      <c r="F7" s="73"/>
    </row>
    <row r="8" spans="1:8" ht="14.4" x14ac:dyDescent="0.3">
      <c r="B8" s="73"/>
      <c r="C8" s="73"/>
      <c r="D8" s="73"/>
      <c r="E8" s="73"/>
      <c r="F8" s="73"/>
    </row>
    <row r="9" spans="1:8" ht="15.6" x14ac:dyDescent="0.3">
      <c r="B9" s="73"/>
      <c r="C9" s="73"/>
      <c r="D9" s="74"/>
      <c r="E9" s="73"/>
      <c r="F9" s="75" t="s">
        <v>13</v>
      </c>
    </row>
    <row r="10" spans="1:8" thickBot="1" x14ac:dyDescent="0.35">
      <c r="B10" s="73"/>
      <c r="C10" s="73"/>
      <c r="D10" s="74"/>
      <c r="E10" s="73"/>
      <c r="F10" s="76"/>
    </row>
    <row r="11" spans="1:8" thickTop="1" x14ac:dyDescent="0.3">
      <c r="B11" s="73"/>
      <c r="C11" s="73"/>
      <c r="D11" s="73"/>
      <c r="E11" s="73"/>
      <c r="F11" s="77"/>
    </row>
    <row r="12" spans="1:8" ht="14.4" x14ac:dyDescent="0.3">
      <c r="E12" s="63"/>
    </row>
    <row r="13" spans="1:8" ht="15" customHeight="1" x14ac:dyDescent="0.3">
      <c r="H13" s="11"/>
    </row>
    <row r="14" spans="1:8" ht="15.6" x14ac:dyDescent="0.3">
      <c r="B14" s="167" t="s">
        <v>71</v>
      </c>
      <c r="C14" s="168"/>
      <c r="D14" s="169"/>
      <c r="F14" s="59" t="s">
        <v>18</v>
      </c>
    </row>
    <row r="15" spans="1:8" thickBot="1" x14ac:dyDescent="0.35">
      <c r="B15" s="170"/>
      <c r="C15" s="166"/>
      <c r="D15" s="171"/>
      <c r="F15" s="1"/>
    </row>
    <row r="16" spans="1:8" thickTop="1" x14ac:dyDescent="0.3">
      <c r="B16" s="170"/>
      <c r="C16" s="166"/>
      <c r="D16" s="171"/>
      <c r="F16" s="73"/>
    </row>
    <row r="17" spans="2:6" ht="14.4" x14ac:dyDescent="0.3">
      <c r="B17" s="170"/>
      <c r="C17" s="166"/>
      <c r="D17" s="171"/>
      <c r="F17" s="74"/>
    </row>
    <row r="18" spans="2:6" ht="15" customHeight="1" x14ac:dyDescent="0.3">
      <c r="B18" s="170"/>
      <c r="C18" s="166"/>
      <c r="D18" s="171"/>
      <c r="F18" s="74"/>
    </row>
    <row r="19" spans="2:6" ht="14.4" x14ac:dyDescent="0.3">
      <c r="B19" s="170"/>
      <c r="C19" s="166"/>
      <c r="D19" s="171"/>
      <c r="F19" s="74"/>
    </row>
    <row r="20" spans="2:6" ht="14.4" x14ac:dyDescent="0.3">
      <c r="B20" s="170"/>
      <c r="C20" s="166"/>
      <c r="D20" s="171"/>
      <c r="F20" s="73"/>
    </row>
    <row r="21" spans="2:6" ht="14.4" x14ac:dyDescent="0.3">
      <c r="B21" s="172"/>
      <c r="C21" s="173"/>
      <c r="D21" s="174"/>
      <c r="F21" s="73"/>
    </row>
    <row r="22" spans="2:6" ht="14.4" x14ac:dyDescent="0.3">
      <c r="F22" s="78"/>
    </row>
    <row r="23" spans="2:6" thickBot="1" x14ac:dyDescent="0.35">
      <c r="B23" s="62" t="s">
        <v>72</v>
      </c>
    </row>
    <row r="24" spans="2:6" ht="14.4" x14ac:dyDescent="0.3">
      <c r="B24" s="101" t="s">
        <v>7</v>
      </c>
      <c r="C24" s="98"/>
      <c r="D24" s="102" t="s">
        <v>34</v>
      </c>
    </row>
    <row r="25" spans="2:6" ht="14.4" x14ac:dyDescent="0.3">
      <c r="B25" s="103" t="s">
        <v>11</v>
      </c>
      <c r="C25" s="99"/>
      <c r="D25" s="104" t="s">
        <v>75</v>
      </c>
    </row>
    <row r="26" spans="2:6" ht="14.4" x14ac:dyDescent="0.3">
      <c r="B26" s="103" t="s">
        <v>33</v>
      </c>
      <c r="C26" s="99"/>
      <c r="D26" s="104" t="s">
        <v>5</v>
      </c>
    </row>
    <row r="27" spans="2:6" ht="14.4" x14ac:dyDescent="0.3">
      <c r="B27" s="103" t="s">
        <v>4</v>
      </c>
      <c r="C27" s="99"/>
      <c r="D27" s="105" t="s">
        <v>10</v>
      </c>
    </row>
    <row r="28" spans="2:6" ht="14.4" x14ac:dyDescent="0.3">
      <c r="B28" s="103" t="s">
        <v>6</v>
      </c>
      <c r="C28" s="99"/>
      <c r="D28" s="105" t="s">
        <v>35</v>
      </c>
    </row>
    <row r="29" spans="2:6" ht="14.4" x14ac:dyDescent="0.3">
      <c r="B29" s="103" t="s">
        <v>21</v>
      </c>
      <c r="C29" s="99"/>
      <c r="D29" s="104" t="s">
        <v>9</v>
      </c>
    </row>
    <row r="30" spans="2:6" ht="14.4" x14ac:dyDescent="0.3">
      <c r="B30" s="103" t="s">
        <v>8</v>
      </c>
      <c r="C30" s="99"/>
      <c r="D30" s="104" t="s">
        <v>19</v>
      </c>
    </row>
    <row r="31" spans="2:6" ht="14.4" x14ac:dyDescent="0.3">
      <c r="B31" s="103" t="s">
        <v>80</v>
      </c>
      <c r="C31" s="99"/>
      <c r="D31" s="104" t="s">
        <v>74</v>
      </c>
    </row>
    <row r="32" spans="2:6" ht="14.4" x14ac:dyDescent="0.3">
      <c r="B32" s="103" t="s">
        <v>73</v>
      </c>
      <c r="C32" s="99"/>
      <c r="D32" s="104" t="s">
        <v>82</v>
      </c>
    </row>
    <row r="33" spans="2:4" ht="14.4" x14ac:dyDescent="0.3">
      <c r="B33" s="103" t="s">
        <v>77</v>
      </c>
      <c r="C33" s="99"/>
      <c r="D33" s="104" t="s">
        <v>114</v>
      </c>
    </row>
    <row r="34" spans="2:4" thickBot="1" x14ac:dyDescent="0.35">
      <c r="B34" s="106" t="s">
        <v>20</v>
      </c>
      <c r="C34" s="100"/>
      <c r="D34" s="107" t="s">
        <v>76</v>
      </c>
    </row>
    <row r="35" spans="2:4" ht="14.4" x14ac:dyDescent="0.3"/>
    <row r="36" spans="2:4" ht="14.4" x14ac:dyDescent="0.3"/>
    <row r="37" spans="2:4" ht="14.4" x14ac:dyDescent="0.3"/>
    <row r="38" spans="2:4" ht="14.4" x14ac:dyDescent="0.3"/>
    <row r="39" spans="2:4" ht="14.4" x14ac:dyDescent="0.3"/>
    <row r="40" spans="2:4" ht="14.4" x14ac:dyDescent="0.3"/>
    <row r="41" spans="2:4" ht="14.4" x14ac:dyDescent="0.3"/>
    <row r="42" spans="2:4" ht="14.4" x14ac:dyDescent="0.3"/>
    <row r="43" spans="2:4" ht="14.4" x14ac:dyDescent="0.3"/>
    <row r="44" spans="2:4" ht="14.4" x14ac:dyDescent="0.3"/>
    <row r="45" spans="2:4" ht="14.4" x14ac:dyDescent="0.3"/>
    <row r="46" spans="2:4" ht="14.4" x14ac:dyDescent="0.3"/>
    <row r="47" spans="2:4" ht="14.4" x14ac:dyDescent="0.3"/>
    <row r="48" spans="2:4" ht="14.4" x14ac:dyDescent="0.3"/>
    <row r="49" ht="14.4" x14ac:dyDescent="0.3"/>
    <row r="50" ht="14.4" x14ac:dyDescent="0.3"/>
    <row r="51" ht="14.4" x14ac:dyDescent="0.3"/>
    <row r="52" ht="14.4" x14ac:dyDescent="0.3"/>
    <row r="53" ht="14.4" x14ac:dyDescent="0.3"/>
    <row r="54" ht="14.4" x14ac:dyDescent="0.3"/>
    <row r="55" ht="14.4" x14ac:dyDescent="0.3"/>
    <row r="56" ht="14.4" x14ac:dyDescent="0.3"/>
    <row r="57" ht="14.4" x14ac:dyDescent="0.3"/>
    <row r="58" ht="14.4" x14ac:dyDescent="0.3"/>
    <row r="59" ht="14.4" x14ac:dyDescent="0.3"/>
    <row r="60" ht="14.4" x14ac:dyDescent="0.3"/>
    <row r="61" ht="14.4" x14ac:dyDescent="0.3"/>
    <row r="62" ht="14.4" x14ac:dyDescent="0.3"/>
    <row r="63" ht="14.4" x14ac:dyDescent="0.3"/>
    <row r="64" ht="14.4" x14ac:dyDescent="0.3"/>
    <row r="65" ht="14.4" x14ac:dyDescent="0.3"/>
    <row r="66" ht="14.4" x14ac:dyDescent="0.3"/>
    <row r="67" ht="14.4" x14ac:dyDescent="0.3"/>
    <row r="68" ht="14.4" x14ac:dyDescent="0.3"/>
    <row r="69" ht="14.4" x14ac:dyDescent="0.3"/>
    <row r="70" ht="14.4" x14ac:dyDescent="0.3"/>
    <row r="71" ht="14.4" x14ac:dyDescent="0.3"/>
    <row r="72" ht="14.4" x14ac:dyDescent="0.3"/>
    <row r="73" ht="14.4" x14ac:dyDescent="0.3"/>
    <row r="74" ht="14.4" x14ac:dyDescent="0.3"/>
    <row r="75" ht="14.4" x14ac:dyDescent="0.3"/>
    <row r="76" ht="14.4" x14ac:dyDescent="0.3"/>
    <row r="77" ht="14.4" x14ac:dyDescent="0.3"/>
    <row r="78" ht="14.4" x14ac:dyDescent="0.3"/>
    <row r="79" ht="14.4" x14ac:dyDescent="0.3"/>
    <row r="80" ht="14.4" x14ac:dyDescent="0.3"/>
    <row r="81" ht="14.4" x14ac:dyDescent="0.3"/>
    <row r="82" ht="14.4" x14ac:dyDescent="0.3"/>
    <row r="83" ht="14.4" x14ac:dyDescent="0.3"/>
    <row r="84" ht="14.4" x14ac:dyDescent="0.3"/>
    <row r="85" ht="14.4" x14ac:dyDescent="0.3"/>
    <row r="86" ht="14.4" x14ac:dyDescent="0.3"/>
    <row r="87" ht="14.4" x14ac:dyDescent="0.3"/>
    <row r="88" ht="14.4" x14ac:dyDescent="0.3"/>
    <row r="89" ht="14.4" x14ac:dyDescent="0.3"/>
    <row r="90" ht="14.4" x14ac:dyDescent="0.3"/>
    <row r="91" ht="14.4" x14ac:dyDescent="0.3"/>
    <row r="92" ht="14.4" x14ac:dyDescent="0.3"/>
    <row r="93" ht="14.4" x14ac:dyDescent="0.3"/>
    <row r="94" ht="14.4" x14ac:dyDescent="0.3"/>
    <row r="95" ht="14.4" x14ac:dyDescent="0.3"/>
    <row r="96" ht="14.4" x14ac:dyDescent="0.3"/>
    <row r="97" ht="14.4" x14ac:dyDescent="0.3"/>
    <row r="98" ht="14.4" x14ac:dyDescent="0.3"/>
    <row r="99" ht="14.4" x14ac:dyDescent="0.3"/>
    <row r="100" ht="14.4" x14ac:dyDescent="0.3"/>
    <row r="101" ht="14.4" x14ac:dyDescent="0.3"/>
    <row r="102" ht="14.4" x14ac:dyDescent="0.3"/>
    <row r="103" ht="14.4" x14ac:dyDescent="0.3"/>
    <row r="104" ht="14.4" x14ac:dyDescent="0.3"/>
    <row r="105" ht="14.4" x14ac:dyDescent="0.3"/>
    <row r="106" ht="14.4" x14ac:dyDescent="0.3"/>
    <row r="107" ht="14.4" x14ac:dyDescent="0.3"/>
    <row r="108" ht="14.4" x14ac:dyDescent="0.3"/>
    <row r="109" ht="14.4" x14ac:dyDescent="0.3"/>
    <row r="110" ht="14.4" x14ac:dyDescent="0.3"/>
    <row r="111" ht="14.4" x14ac:dyDescent="0.3"/>
    <row r="112" ht="14.4" x14ac:dyDescent="0.3"/>
    <row r="113" ht="14.4" x14ac:dyDescent="0.3"/>
    <row r="114" ht="14.4" x14ac:dyDescent="0.3"/>
    <row r="115" ht="14.4" x14ac:dyDescent="0.3"/>
    <row r="116" ht="14.4" x14ac:dyDescent="0.3"/>
    <row r="117" ht="14.4" x14ac:dyDescent="0.3"/>
    <row r="118" ht="14.4" x14ac:dyDescent="0.3"/>
    <row r="119" ht="14.4" x14ac:dyDescent="0.3"/>
    <row r="120" ht="14.4" x14ac:dyDescent="0.3"/>
    <row r="121" ht="14.4" x14ac:dyDescent="0.3"/>
    <row r="122" ht="14.4" x14ac:dyDescent="0.3"/>
    <row r="123" ht="14.4" x14ac:dyDescent="0.3"/>
    <row r="124" ht="14.4" x14ac:dyDescent="0.3"/>
    <row r="125" ht="14.4" x14ac:dyDescent="0.3"/>
    <row r="126" ht="14.4" x14ac:dyDescent="0.3"/>
    <row r="127" ht="14.4" x14ac:dyDescent="0.3"/>
    <row r="128" ht="14.4" x14ac:dyDescent="0.3"/>
    <row r="129" ht="14.4" x14ac:dyDescent="0.3"/>
    <row r="130" ht="14.4" x14ac:dyDescent="0.3"/>
    <row r="131" ht="14.4" x14ac:dyDescent="0.3"/>
    <row r="132" ht="14.4" x14ac:dyDescent="0.3"/>
    <row r="133" ht="14.4" x14ac:dyDescent="0.3"/>
    <row r="134" ht="14.4" x14ac:dyDescent="0.3"/>
    <row r="135" ht="14.4" x14ac:dyDescent="0.3"/>
    <row r="136" ht="14.4" x14ac:dyDescent="0.3"/>
    <row r="137" ht="14.4" x14ac:dyDescent="0.3"/>
    <row r="138" ht="14.4" x14ac:dyDescent="0.3"/>
    <row r="139" ht="14.4" x14ac:dyDescent="0.3"/>
    <row r="140" ht="14.4" x14ac:dyDescent="0.3"/>
    <row r="141" ht="14.4" x14ac:dyDescent="0.3"/>
    <row r="142" ht="14.4" x14ac:dyDescent="0.3"/>
    <row r="143" ht="14.4" x14ac:dyDescent="0.3"/>
    <row r="144" ht="14.4" x14ac:dyDescent="0.3"/>
    <row r="145" ht="14.4" x14ac:dyDescent="0.3"/>
    <row r="146" ht="14.4" x14ac:dyDescent="0.3"/>
    <row r="147" ht="14.4" x14ac:dyDescent="0.3"/>
    <row r="148" ht="14.4" x14ac:dyDescent="0.3"/>
    <row r="149" ht="14.4" x14ac:dyDescent="0.3"/>
    <row r="150" ht="14.4" x14ac:dyDescent="0.3"/>
    <row r="151" ht="14.4" x14ac:dyDescent="0.3"/>
    <row r="152" ht="14.4" x14ac:dyDescent="0.3"/>
    <row r="153" ht="14.4" x14ac:dyDescent="0.3"/>
    <row r="154" ht="14.4" x14ac:dyDescent="0.3"/>
    <row r="155" ht="14.4" x14ac:dyDescent="0.3"/>
    <row r="156" ht="14.4" x14ac:dyDescent="0.3"/>
    <row r="157" ht="14.4" x14ac:dyDescent="0.3"/>
    <row r="158" ht="14.4" x14ac:dyDescent="0.3"/>
    <row r="159" ht="14.4" x14ac:dyDescent="0.3"/>
    <row r="160" ht="14.4" x14ac:dyDescent="0.3"/>
    <row r="161" ht="14.4" x14ac:dyDescent="0.3"/>
    <row r="162" ht="14.4" x14ac:dyDescent="0.3"/>
    <row r="163" ht="14.4" x14ac:dyDescent="0.3"/>
    <row r="164" ht="14.4" x14ac:dyDescent="0.3"/>
    <row r="165" ht="14.4" x14ac:dyDescent="0.3"/>
    <row r="166" ht="14.4" x14ac:dyDescent="0.3"/>
    <row r="167" ht="14.4" x14ac:dyDescent="0.3"/>
    <row r="168" ht="14.4" x14ac:dyDescent="0.3"/>
    <row r="169" ht="14.4" x14ac:dyDescent="0.3"/>
    <row r="170" ht="14.4" x14ac:dyDescent="0.3"/>
    <row r="171" ht="14.4" x14ac:dyDescent="0.3"/>
    <row r="172" ht="14.4" x14ac:dyDescent="0.3"/>
    <row r="173" ht="14.4" x14ac:dyDescent="0.3"/>
    <row r="174" ht="14.4" x14ac:dyDescent="0.3"/>
    <row r="175" ht="14.4" x14ac:dyDescent="0.3"/>
    <row r="176" ht="14.4" x14ac:dyDescent="0.3"/>
    <row r="177" ht="14.4" x14ac:dyDescent="0.3"/>
    <row r="178" ht="14.4" x14ac:dyDescent="0.3"/>
    <row r="179" ht="14.4" x14ac:dyDescent="0.3"/>
    <row r="180" ht="14.4" x14ac:dyDescent="0.3"/>
    <row r="181" ht="14.4" x14ac:dyDescent="0.3"/>
    <row r="182" ht="14.4" x14ac:dyDescent="0.3"/>
    <row r="183" ht="14.4" x14ac:dyDescent="0.3"/>
    <row r="184" ht="14.4" x14ac:dyDescent="0.3"/>
    <row r="185" ht="14.4" x14ac:dyDescent="0.3"/>
    <row r="186" ht="14.4" x14ac:dyDescent="0.3"/>
    <row r="187" ht="14.4" x14ac:dyDescent="0.3"/>
    <row r="188" ht="14.4" x14ac:dyDescent="0.3"/>
    <row r="189" ht="14.4" x14ac:dyDescent="0.3"/>
    <row r="190" ht="14.4" x14ac:dyDescent="0.3"/>
    <row r="191" ht="14.4" x14ac:dyDescent="0.3"/>
    <row r="192" ht="14.4" x14ac:dyDescent="0.3"/>
    <row r="193" ht="14.4" x14ac:dyDescent="0.3"/>
    <row r="194" ht="14.4" x14ac:dyDescent="0.3"/>
    <row r="195" ht="14.4" x14ac:dyDescent="0.3"/>
    <row r="196" ht="14.4" x14ac:dyDescent="0.3"/>
    <row r="197" ht="14.4" x14ac:dyDescent="0.3"/>
    <row r="198" ht="14.4" x14ac:dyDescent="0.3"/>
    <row r="199" ht="14.4" x14ac:dyDescent="0.3"/>
    <row r="200" ht="14.4" x14ac:dyDescent="0.3"/>
    <row r="201" ht="14.4" x14ac:dyDescent="0.3"/>
    <row r="202" ht="14.4" x14ac:dyDescent="0.3"/>
    <row r="203" ht="14.4" x14ac:dyDescent="0.3"/>
    <row r="204" ht="14.4" x14ac:dyDescent="0.3"/>
    <row r="205" ht="14.4" x14ac:dyDescent="0.3"/>
    <row r="206" ht="14.4" x14ac:dyDescent="0.3"/>
    <row r="207" ht="14.4" x14ac:dyDescent="0.3"/>
    <row r="208" ht="14.4" x14ac:dyDescent="0.3"/>
    <row r="209" ht="14.4" x14ac:dyDescent="0.3"/>
    <row r="210" ht="14.4" x14ac:dyDescent="0.3"/>
    <row r="211" ht="14.4" x14ac:dyDescent="0.3"/>
    <row r="212" ht="14.4" x14ac:dyDescent="0.3"/>
    <row r="213" ht="14.4" x14ac:dyDescent="0.3"/>
    <row r="214" ht="14.4" x14ac:dyDescent="0.3"/>
    <row r="215" ht="14.4" x14ac:dyDescent="0.3"/>
    <row r="216" ht="14.4" x14ac:dyDescent="0.3"/>
    <row r="217" ht="14.4" x14ac:dyDescent="0.3"/>
    <row r="218" ht="14.4" x14ac:dyDescent="0.3"/>
    <row r="219" ht="14.4" x14ac:dyDescent="0.3"/>
    <row r="220" ht="14.4" x14ac:dyDescent="0.3"/>
    <row r="221" ht="14.4" x14ac:dyDescent="0.3"/>
    <row r="222" ht="14.4" x14ac:dyDescent="0.3"/>
    <row r="223" ht="14.4" x14ac:dyDescent="0.3"/>
    <row r="224" ht="14.4" x14ac:dyDescent="0.3"/>
    <row r="225" ht="14.4" x14ac:dyDescent="0.3"/>
    <row r="226" ht="14.4" x14ac:dyDescent="0.3"/>
    <row r="227" ht="14.4" x14ac:dyDescent="0.3"/>
    <row r="228" ht="14.4" x14ac:dyDescent="0.3"/>
    <row r="229" ht="14.4" x14ac:dyDescent="0.3"/>
    <row r="230" ht="14.4" x14ac:dyDescent="0.3"/>
    <row r="231" ht="14.4" x14ac:dyDescent="0.3"/>
    <row r="232" ht="14.4" x14ac:dyDescent="0.3"/>
    <row r="233" ht="14.4" x14ac:dyDescent="0.3"/>
    <row r="234" ht="14.4" x14ac:dyDescent="0.3"/>
    <row r="235" ht="14.4" x14ac:dyDescent="0.3"/>
    <row r="236" ht="14.4" x14ac:dyDescent="0.3"/>
    <row r="237" ht="14.4" x14ac:dyDescent="0.3"/>
    <row r="238" ht="14.4" x14ac:dyDescent="0.3"/>
    <row r="239" ht="14.4" x14ac:dyDescent="0.3"/>
    <row r="240" ht="14.4" x14ac:dyDescent="0.3"/>
    <row r="241" ht="14.4" x14ac:dyDescent="0.3"/>
    <row r="242" ht="14.4" x14ac:dyDescent="0.3"/>
    <row r="243" ht="14.4" x14ac:dyDescent="0.3"/>
    <row r="244" ht="14.4" x14ac:dyDescent="0.3"/>
    <row r="245" ht="14.4" x14ac:dyDescent="0.3"/>
    <row r="246" ht="14.4" x14ac:dyDescent="0.3"/>
    <row r="247" ht="14.4" x14ac:dyDescent="0.3"/>
    <row r="248" ht="14.4" x14ac:dyDescent="0.3"/>
    <row r="249" ht="14.4" x14ac:dyDescent="0.3"/>
    <row r="250" ht="14.4" x14ac:dyDescent="0.3"/>
    <row r="251" ht="14.4" x14ac:dyDescent="0.3"/>
    <row r="252" ht="14.4" x14ac:dyDescent="0.3"/>
    <row r="253" ht="14.4" x14ac:dyDescent="0.3"/>
    <row r="254" ht="14.4" x14ac:dyDescent="0.3"/>
    <row r="255" ht="14.4" x14ac:dyDescent="0.3"/>
    <row r="256" ht="14.4" x14ac:dyDescent="0.3"/>
    <row r="257" ht="14.4" x14ac:dyDescent="0.3"/>
    <row r="258" ht="14.4" x14ac:dyDescent="0.3"/>
    <row r="259" ht="14.4" x14ac:dyDescent="0.3"/>
    <row r="260" ht="14.4" x14ac:dyDescent="0.3"/>
    <row r="261" ht="14.4" x14ac:dyDescent="0.3"/>
    <row r="262" ht="14.4" x14ac:dyDescent="0.3"/>
    <row r="263" ht="14.4" x14ac:dyDescent="0.3"/>
    <row r="264" ht="14.4" x14ac:dyDescent="0.3"/>
    <row r="265" ht="14.4" x14ac:dyDescent="0.3"/>
    <row r="266" ht="14.4" x14ac:dyDescent="0.3"/>
    <row r="267" ht="14.4" x14ac:dyDescent="0.3"/>
    <row r="268" ht="14.4" x14ac:dyDescent="0.3"/>
    <row r="269" ht="14.4" x14ac:dyDescent="0.3"/>
    <row r="270" ht="14.4" x14ac:dyDescent="0.3"/>
    <row r="271" ht="14.4" x14ac:dyDescent="0.3"/>
    <row r="272" ht="14.4" x14ac:dyDescent="0.3"/>
    <row r="273" ht="14.4" x14ac:dyDescent="0.3"/>
    <row r="274" ht="14.4" x14ac:dyDescent="0.3"/>
    <row r="275" ht="14.4" x14ac:dyDescent="0.3"/>
    <row r="276" ht="14.4" x14ac:dyDescent="0.3"/>
    <row r="277" ht="14.4" x14ac:dyDescent="0.3"/>
    <row r="278" ht="14.4" x14ac:dyDescent="0.3"/>
    <row r="279" ht="14.4" x14ac:dyDescent="0.3"/>
    <row r="280" ht="14.4" x14ac:dyDescent="0.3"/>
    <row r="281" ht="14.4" x14ac:dyDescent="0.3"/>
    <row r="282" ht="14.4" x14ac:dyDescent="0.3"/>
    <row r="283" ht="14.4" x14ac:dyDescent="0.3"/>
    <row r="284" ht="14.4" x14ac:dyDescent="0.3"/>
    <row r="285" ht="14.4" x14ac:dyDescent="0.3"/>
    <row r="286" ht="14.4" x14ac:dyDescent="0.3"/>
    <row r="287" ht="14.4" x14ac:dyDescent="0.3"/>
    <row r="288" ht="14.4" x14ac:dyDescent="0.3"/>
    <row r="289" ht="14.4" x14ac:dyDescent="0.3"/>
    <row r="290" ht="14.4" x14ac:dyDescent="0.3"/>
    <row r="291" ht="14.4" x14ac:dyDescent="0.3"/>
    <row r="292" ht="14.4" x14ac:dyDescent="0.3"/>
    <row r="293" ht="14.4" x14ac:dyDescent="0.3"/>
    <row r="294" ht="14.4" x14ac:dyDescent="0.3"/>
    <row r="295" ht="14.4" x14ac:dyDescent="0.3"/>
    <row r="296" ht="14.4" x14ac:dyDescent="0.3"/>
    <row r="297" ht="14.4" x14ac:dyDescent="0.3"/>
    <row r="298" ht="14.4" x14ac:dyDescent="0.3"/>
    <row r="299" ht="14.4" x14ac:dyDescent="0.3"/>
    <row r="300" ht="14.4" x14ac:dyDescent="0.3"/>
    <row r="301" ht="14.4" x14ac:dyDescent="0.3"/>
    <row r="302" ht="14.4" x14ac:dyDescent="0.3"/>
    <row r="303" ht="14.4" x14ac:dyDescent="0.3"/>
    <row r="304" ht="14.4" x14ac:dyDescent="0.3"/>
    <row r="305" ht="14.4" x14ac:dyDescent="0.3"/>
    <row r="306" ht="14.4" x14ac:dyDescent="0.3"/>
    <row r="307" ht="14.4" x14ac:dyDescent="0.3"/>
    <row r="308" ht="14.4" x14ac:dyDescent="0.3"/>
    <row r="309" ht="14.4" x14ac:dyDescent="0.3"/>
    <row r="310" ht="14.4" x14ac:dyDescent="0.3"/>
    <row r="311" ht="14.4" x14ac:dyDescent="0.3"/>
    <row r="312" ht="14.4" x14ac:dyDescent="0.3"/>
    <row r="313" ht="14.4" x14ac:dyDescent="0.3"/>
    <row r="314" ht="14.4" x14ac:dyDescent="0.3"/>
    <row r="315" ht="14.4" x14ac:dyDescent="0.3"/>
    <row r="316" ht="14.4" x14ac:dyDescent="0.3"/>
    <row r="317" ht="14.4" x14ac:dyDescent="0.3"/>
    <row r="318" ht="14.4" x14ac:dyDescent="0.3"/>
    <row r="319" ht="14.4" x14ac:dyDescent="0.3"/>
    <row r="320" ht="14.4" x14ac:dyDescent="0.3"/>
    <row r="321" ht="14.4" x14ac:dyDescent="0.3"/>
    <row r="322" ht="14.4" x14ac:dyDescent="0.3"/>
    <row r="323" ht="14.4" x14ac:dyDescent="0.3"/>
    <row r="324" ht="14.4" x14ac:dyDescent="0.3"/>
    <row r="325" ht="14.4" x14ac:dyDescent="0.3"/>
    <row r="326" ht="14.4" x14ac:dyDescent="0.3"/>
    <row r="327" ht="14.4" x14ac:dyDescent="0.3"/>
    <row r="328" ht="14.4" x14ac:dyDescent="0.3"/>
    <row r="329" ht="14.4" x14ac:dyDescent="0.3"/>
    <row r="330" ht="14.4" x14ac:dyDescent="0.3"/>
    <row r="331" ht="14.4" x14ac:dyDescent="0.3"/>
    <row r="332" ht="14.4" x14ac:dyDescent="0.3"/>
    <row r="333" ht="14.4" x14ac:dyDescent="0.3"/>
    <row r="334" ht="14.4" x14ac:dyDescent="0.3"/>
    <row r="335" ht="14.4" x14ac:dyDescent="0.3"/>
    <row r="336" ht="14.4" x14ac:dyDescent="0.3"/>
    <row r="337" ht="14.4" x14ac:dyDescent="0.3"/>
    <row r="338" ht="14.4" x14ac:dyDescent="0.3"/>
    <row r="339" ht="14.4" x14ac:dyDescent="0.3"/>
    <row r="340" ht="14.4" x14ac:dyDescent="0.3"/>
    <row r="341" ht="14.4" x14ac:dyDescent="0.3"/>
    <row r="342" ht="14.4" x14ac:dyDescent="0.3"/>
    <row r="343" ht="14.4" x14ac:dyDescent="0.3"/>
    <row r="344" ht="14.4" x14ac:dyDescent="0.3"/>
    <row r="345" ht="14.4" x14ac:dyDescent="0.3"/>
    <row r="346" ht="14.4" x14ac:dyDescent="0.3"/>
    <row r="347" ht="14.4" x14ac:dyDescent="0.3"/>
    <row r="348" ht="14.4" x14ac:dyDescent="0.3"/>
    <row r="349" ht="14.4" x14ac:dyDescent="0.3"/>
    <row r="350" ht="14.4" x14ac:dyDescent="0.3"/>
    <row r="351" ht="14.4" x14ac:dyDescent="0.3"/>
    <row r="352" ht="14.4" x14ac:dyDescent="0.3"/>
    <row r="353" ht="14.4" x14ac:dyDescent="0.3"/>
    <row r="354" ht="14.4" x14ac:dyDescent="0.3"/>
    <row r="355" ht="14.4" x14ac:dyDescent="0.3"/>
    <row r="356" ht="14.4" x14ac:dyDescent="0.3"/>
    <row r="357" ht="14.4" x14ac:dyDescent="0.3"/>
    <row r="358" ht="14.4" x14ac:dyDescent="0.3"/>
    <row r="359" ht="14.4" x14ac:dyDescent="0.3"/>
    <row r="360" ht="14.4" x14ac:dyDescent="0.3"/>
    <row r="361" ht="14.4" x14ac:dyDescent="0.3"/>
    <row r="362" ht="14.4" x14ac:dyDescent="0.3"/>
    <row r="363" ht="14.4" x14ac:dyDescent="0.3"/>
    <row r="364" ht="14.4" x14ac:dyDescent="0.3"/>
    <row r="365" ht="14.4" x14ac:dyDescent="0.3"/>
    <row r="366" ht="14.4" x14ac:dyDescent="0.3"/>
    <row r="367" ht="14.4" x14ac:dyDescent="0.3"/>
    <row r="368" ht="14.4" x14ac:dyDescent="0.3"/>
    <row r="369" ht="14.4" x14ac:dyDescent="0.3"/>
    <row r="370" ht="14.4" x14ac:dyDescent="0.3"/>
    <row r="371" ht="14.4" x14ac:dyDescent="0.3"/>
    <row r="372" ht="14.4" x14ac:dyDescent="0.3"/>
    <row r="373" ht="14.4" x14ac:dyDescent="0.3"/>
    <row r="374" ht="14.4" x14ac:dyDescent="0.3"/>
    <row r="375" ht="14.4" x14ac:dyDescent="0.3"/>
    <row r="376" ht="14.4" x14ac:dyDescent="0.3"/>
    <row r="377" ht="14.4" x14ac:dyDescent="0.3"/>
    <row r="378" ht="14.4" x14ac:dyDescent="0.3"/>
    <row r="379" ht="14.4" x14ac:dyDescent="0.3"/>
    <row r="380" ht="14.4" x14ac:dyDescent="0.3"/>
    <row r="381" ht="14.4" x14ac:dyDescent="0.3"/>
    <row r="382" ht="14.4" x14ac:dyDescent="0.3"/>
    <row r="383" ht="14.4" x14ac:dyDescent="0.3"/>
    <row r="384" ht="14.4" x14ac:dyDescent="0.3"/>
    <row r="385" ht="14.4" x14ac:dyDescent="0.3"/>
    <row r="386" ht="14.4" x14ac:dyDescent="0.3"/>
    <row r="387" ht="14.4" x14ac:dyDescent="0.3"/>
    <row r="388" ht="14.4" x14ac:dyDescent="0.3"/>
    <row r="389" ht="14.4" x14ac:dyDescent="0.3"/>
    <row r="390" ht="14.4" x14ac:dyDescent="0.3"/>
    <row r="391" ht="14.4" x14ac:dyDescent="0.3"/>
    <row r="392" ht="14.4" x14ac:dyDescent="0.3"/>
    <row r="393" ht="14.4" x14ac:dyDescent="0.3"/>
    <row r="394" ht="14.4" x14ac:dyDescent="0.3"/>
    <row r="395" ht="14.4" x14ac:dyDescent="0.3"/>
    <row r="396" ht="14.4" x14ac:dyDescent="0.3"/>
    <row r="397" ht="14.4" x14ac:dyDescent="0.3"/>
    <row r="398" ht="14.4" x14ac:dyDescent="0.3"/>
    <row r="399" ht="14.4" x14ac:dyDescent="0.3"/>
    <row r="400" ht="14.4" x14ac:dyDescent="0.3"/>
    <row r="401" ht="14.4" x14ac:dyDescent="0.3"/>
    <row r="402" ht="14.4" x14ac:dyDescent="0.3"/>
    <row r="403" ht="14.4" x14ac:dyDescent="0.3"/>
    <row r="404" ht="14.4" x14ac:dyDescent="0.3"/>
    <row r="405" ht="14.4" x14ac:dyDescent="0.3"/>
    <row r="406" ht="14.4" x14ac:dyDescent="0.3"/>
    <row r="407" ht="14.4" x14ac:dyDescent="0.3"/>
    <row r="408" ht="14.4" x14ac:dyDescent="0.3"/>
    <row r="409" ht="14.4" x14ac:dyDescent="0.3"/>
    <row r="410" ht="14.4" x14ac:dyDescent="0.3"/>
    <row r="411" ht="14.4" x14ac:dyDescent="0.3"/>
    <row r="412" ht="14.4" x14ac:dyDescent="0.3"/>
    <row r="413" ht="14.4" x14ac:dyDescent="0.3"/>
    <row r="414" ht="14.4" x14ac:dyDescent="0.3"/>
    <row r="415" ht="14.4" x14ac:dyDescent="0.3"/>
    <row r="416" ht="14.4" x14ac:dyDescent="0.3"/>
    <row r="417" ht="14.4" x14ac:dyDescent="0.3"/>
    <row r="418" ht="14.4" x14ac:dyDescent="0.3"/>
    <row r="419" ht="14.4" x14ac:dyDescent="0.3"/>
    <row r="420" ht="14.4" x14ac:dyDescent="0.3"/>
    <row r="421" ht="14.4" x14ac:dyDescent="0.3"/>
    <row r="422" ht="14.4" x14ac:dyDescent="0.3"/>
    <row r="423" ht="14.4" x14ac:dyDescent="0.3"/>
    <row r="424" ht="14.4" x14ac:dyDescent="0.3"/>
    <row r="425" ht="14.4" x14ac:dyDescent="0.3"/>
    <row r="426" ht="14.4" x14ac:dyDescent="0.3"/>
    <row r="427" ht="14.4" x14ac:dyDescent="0.3"/>
    <row r="428" ht="14.4" x14ac:dyDescent="0.3"/>
    <row r="429" ht="14.4" x14ac:dyDescent="0.3"/>
    <row r="430" ht="14.4" x14ac:dyDescent="0.3"/>
    <row r="431" ht="14.4" x14ac:dyDescent="0.3"/>
    <row r="432" ht="14.4" x14ac:dyDescent="0.3"/>
    <row r="433" ht="14.4" x14ac:dyDescent="0.3"/>
    <row r="434" ht="14.4" x14ac:dyDescent="0.3"/>
    <row r="435" ht="14.4" x14ac:dyDescent="0.3"/>
    <row r="436" ht="14.4" x14ac:dyDescent="0.3"/>
    <row r="437" ht="14.4" x14ac:dyDescent="0.3"/>
    <row r="438" ht="14.4" x14ac:dyDescent="0.3"/>
    <row r="439" ht="14.4" x14ac:dyDescent="0.3"/>
    <row r="440" ht="14.4" x14ac:dyDescent="0.3"/>
    <row r="441" ht="14.4" x14ac:dyDescent="0.3"/>
    <row r="442" ht="14.4" x14ac:dyDescent="0.3"/>
    <row r="443" ht="14.4" x14ac:dyDescent="0.3"/>
    <row r="444" ht="14.4" x14ac:dyDescent="0.3"/>
    <row r="445" ht="14.4" x14ac:dyDescent="0.3"/>
    <row r="446" ht="14.4" x14ac:dyDescent="0.3"/>
    <row r="447" ht="14.4" x14ac:dyDescent="0.3"/>
    <row r="448" ht="14.4" x14ac:dyDescent="0.3"/>
    <row r="449" ht="14.4" x14ac:dyDescent="0.3"/>
    <row r="450" ht="14.4" x14ac:dyDescent="0.3"/>
    <row r="451" ht="14.4" x14ac:dyDescent="0.3"/>
    <row r="452" ht="14.4" x14ac:dyDescent="0.3"/>
    <row r="453" ht="14.4" x14ac:dyDescent="0.3"/>
    <row r="454" ht="14.4" x14ac:dyDescent="0.3"/>
    <row r="455" ht="14.4" x14ac:dyDescent="0.3"/>
    <row r="456" ht="14.4" x14ac:dyDescent="0.3"/>
    <row r="457" ht="14.4" x14ac:dyDescent="0.3"/>
    <row r="458" ht="14.4" x14ac:dyDescent="0.3"/>
    <row r="459" ht="14.4" x14ac:dyDescent="0.3"/>
    <row r="460" ht="14.4" x14ac:dyDescent="0.3"/>
    <row r="461" ht="14.4" x14ac:dyDescent="0.3"/>
    <row r="462" ht="14.4" x14ac:dyDescent="0.3"/>
    <row r="463" ht="14.4" x14ac:dyDescent="0.3"/>
    <row r="464" ht="14.4" x14ac:dyDescent="0.3"/>
    <row r="465" ht="14.4" x14ac:dyDescent="0.3"/>
    <row r="466" ht="14.4" x14ac:dyDescent="0.3"/>
    <row r="467" ht="14.4" x14ac:dyDescent="0.3"/>
    <row r="468" ht="14.4" x14ac:dyDescent="0.3"/>
    <row r="469" ht="14.4" x14ac:dyDescent="0.3"/>
    <row r="470" ht="14.4" x14ac:dyDescent="0.3"/>
    <row r="471" ht="14.4" x14ac:dyDescent="0.3"/>
    <row r="472" ht="14.4" x14ac:dyDescent="0.3"/>
    <row r="473" ht="14.4" x14ac:dyDescent="0.3"/>
    <row r="474" ht="14.4" x14ac:dyDescent="0.3"/>
    <row r="475" ht="14.4" x14ac:dyDescent="0.3"/>
    <row r="476" ht="14.4" x14ac:dyDescent="0.3"/>
    <row r="477" ht="14.4" x14ac:dyDescent="0.3"/>
    <row r="478" ht="14.4" x14ac:dyDescent="0.3"/>
    <row r="479" ht="14.4" x14ac:dyDescent="0.3"/>
    <row r="480" ht="14.4" x14ac:dyDescent="0.3"/>
    <row r="481" ht="14.4" x14ac:dyDescent="0.3"/>
    <row r="482" ht="14.4" x14ac:dyDescent="0.3"/>
    <row r="483" ht="14.4" x14ac:dyDescent="0.3"/>
    <row r="484" ht="14.4" x14ac:dyDescent="0.3"/>
    <row r="485" ht="14.4" x14ac:dyDescent="0.3"/>
    <row r="486" ht="14.4" x14ac:dyDescent="0.3"/>
    <row r="487" ht="14.4" x14ac:dyDescent="0.3"/>
    <row r="488" ht="14.4" x14ac:dyDescent="0.3"/>
    <row r="489" ht="14.4" x14ac:dyDescent="0.3"/>
    <row r="490" ht="14.4" x14ac:dyDescent="0.3"/>
    <row r="491" ht="14.4" x14ac:dyDescent="0.3"/>
    <row r="492" ht="14.4" x14ac:dyDescent="0.3"/>
    <row r="493" ht="14.4" x14ac:dyDescent="0.3"/>
    <row r="494" ht="14.4" x14ac:dyDescent="0.3"/>
    <row r="495" ht="14.4" x14ac:dyDescent="0.3"/>
    <row r="496" ht="14.4" x14ac:dyDescent="0.3"/>
    <row r="497" ht="14.4" x14ac:dyDescent="0.3"/>
    <row r="498" ht="14.4" x14ac:dyDescent="0.3"/>
    <row r="499" ht="14.4" x14ac:dyDescent="0.3"/>
    <row r="500" ht="14.4" x14ac:dyDescent="0.3"/>
    <row r="501" ht="14.4" x14ac:dyDescent="0.3"/>
    <row r="502" ht="14.4" x14ac:dyDescent="0.3"/>
    <row r="503" ht="14.4" x14ac:dyDescent="0.3"/>
    <row r="504" ht="14.4" x14ac:dyDescent="0.3"/>
    <row r="505" ht="14.4" x14ac:dyDescent="0.3"/>
    <row r="506" ht="14.4" x14ac:dyDescent="0.3"/>
    <row r="507" ht="14.4" x14ac:dyDescent="0.3"/>
    <row r="508" ht="14.4" x14ac:dyDescent="0.3"/>
    <row r="509" ht="14.4" x14ac:dyDescent="0.3"/>
    <row r="510" ht="14.4" x14ac:dyDescent="0.3"/>
    <row r="511" ht="14.4" x14ac:dyDescent="0.3"/>
    <row r="512" ht="14.4" x14ac:dyDescent="0.3"/>
    <row r="513" ht="14.4" x14ac:dyDescent="0.3"/>
    <row r="514" ht="14.4" x14ac:dyDescent="0.3"/>
    <row r="515" ht="14.4" x14ac:dyDescent="0.3"/>
    <row r="516" ht="14.4" x14ac:dyDescent="0.3"/>
    <row r="517" ht="14.4" x14ac:dyDescent="0.3"/>
    <row r="518" ht="14.4" x14ac:dyDescent="0.3"/>
    <row r="519" ht="14.4" x14ac:dyDescent="0.3"/>
    <row r="520" ht="14.4" x14ac:dyDescent="0.3"/>
    <row r="521" ht="14.4" x14ac:dyDescent="0.3"/>
    <row r="522" ht="14.4" x14ac:dyDescent="0.3"/>
    <row r="523" ht="14.4" x14ac:dyDescent="0.3"/>
    <row r="524" ht="14.4" x14ac:dyDescent="0.3"/>
    <row r="525" ht="14.4" x14ac:dyDescent="0.3"/>
    <row r="526" ht="14.4" x14ac:dyDescent="0.3"/>
    <row r="527" ht="14.4" x14ac:dyDescent="0.3"/>
    <row r="528" ht="14.4" x14ac:dyDescent="0.3"/>
    <row r="529" ht="14.4" x14ac:dyDescent="0.3"/>
    <row r="530" ht="14.4" x14ac:dyDescent="0.3"/>
    <row r="531" ht="14.4" x14ac:dyDescent="0.3"/>
    <row r="532" ht="14.4" x14ac:dyDescent="0.3"/>
    <row r="533" ht="14.4" x14ac:dyDescent="0.3"/>
    <row r="534" ht="14.4" x14ac:dyDescent="0.3"/>
    <row r="535" ht="14.4" x14ac:dyDescent="0.3"/>
    <row r="536" ht="14.4" x14ac:dyDescent="0.3"/>
    <row r="537" ht="14.4" x14ac:dyDescent="0.3"/>
    <row r="538" ht="14.4" x14ac:dyDescent="0.3"/>
    <row r="539" ht="14.4" x14ac:dyDescent="0.3"/>
    <row r="540" ht="14.4" x14ac:dyDescent="0.3"/>
    <row r="541" ht="14.4" x14ac:dyDescent="0.3"/>
    <row r="542" ht="14.4" x14ac:dyDescent="0.3"/>
    <row r="543" ht="14.4" x14ac:dyDescent="0.3"/>
    <row r="544" ht="14.4" x14ac:dyDescent="0.3"/>
    <row r="545" ht="14.4" x14ac:dyDescent="0.3"/>
    <row r="546" ht="14.4" x14ac:dyDescent="0.3"/>
    <row r="547" ht="14.4" x14ac:dyDescent="0.3"/>
    <row r="548" ht="14.4" x14ac:dyDescent="0.3"/>
    <row r="549" ht="14.4" x14ac:dyDescent="0.3"/>
    <row r="550" ht="14.4" x14ac:dyDescent="0.3"/>
    <row r="551" ht="14.4" x14ac:dyDescent="0.3"/>
    <row r="552" ht="14.4" x14ac:dyDescent="0.3"/>
    <row r="553" ht="14.4" x14ac:dyDescent="0.3"/>
    <row r="554" ht="14.4" x14ac:dyDescent="0.3"/>
    <row r="555" ht="14.4" x14ac:dyDescent="0.3"/>
    <row r="556" ht="14.4" x14ac:dyDescent="0.3"/>
    <row r="557" ht="14.4" x14ac:dyDescent="0.3"/>
    <row r="558" ht="14.4" x14ac:dyDescent="0.3"/>
    <row r="559" ht="14.4" x14ac:dyDescent="0.3"/>
    <row r="560" ht="14.4" x14ac:dyDescent="0.3"/>
    <row r="561" ht="14.4" x14ac:dyDescent="0.3"/>
    <row r="562" ht="14.4" x14ac:dyDescent="0.3"/>
    <row r="563" ht="14.4" x14ac:dyDescent="0.3"/>
    <row r="564" ht="14.4" x14ac:dyDescent="0.3"/>
    <row r="565" ht="14.4" x14ac:dyDescent="0.3"/>
    <row r="566" ht="14.4" x14ac:dyDescent="0.3"/>
    <row r="567" ht="14.4" x14ac:dyDescent="0.3"/>
    <row r="568" ht="14.4" x14ac:dyDescent="0.3"/>
    <row r="569" ht="14.4" x14ac:dyDescent="0.3"/>
    <row r="570" ht="14.4" x14ac:dyDescent="0.3"/>
    <row r="571" ht="14.4" x14ac:dyDescent="0.3"/>
    <row r="572" ht="14.4" x14ac:dyDescent="0.3"/>
    <row r="573" ht="14.4" x14ac:dyDescent="0.3"/>
    <row r="574" ht="14.4" x14ac:dyDescent="0.3"/>
    <row r="575" ht="14.4" x14ac:dyDescent="0.3"/>
    <row r="576" ht="14.4" x14ac:dyDescent="0.3"/>
    <row r="577" ht="14.4" x14ac:dyDescent="0.3"/>
    <row r="578" ht="14.4" x14ac:dyDescent="0.3"/>
    <row r="579" ht="14.4" x14ac:dyDescent="0.3"/>
    <row r="580" ht="14.4" x14ac:dyDescent="0.3"/>
    <row r="581" ht="14.4" x14ac:dyDescent="0.3"/>
    <row r="582" ht="14.4" x14ac:dyDescent="0.3"/>
    <row r="583" ht="14.4" x14ac:dyDescent="0.3"/>
    <row r="584" ht="14.4" x14ac:dyDescent="0.3"/>
    <row r="585" ht="14.4" x14ac:dyDescent="0.3"/>
    <row r="586" ht="14.4" x14ac:dyDescent="0.3"/>
    <row r="587" ht="14.4" x14ac:dyDescent="0.3"/>
    <row r="588" ht="14.4" x14ac:dyDescent="0.3"/>
    <row r="589" ht="14.4" x14ac:dyDescent="0.3"/>
    <row r="590" ht="14.4" x14ac:dyDescent="0.3"/>
    <row r="591" ht="14.4" x14ac:dyDescent="0.3"/>
    <row r="592" ht="14.4" x14ac:dyDescent="0.3"/>
    <row r="593" ht="14.4" x14ac:dyDescent="0.3"/>
    <row r="594" ht="14.4" x14ac:dyDescent="0.3"/>
    <row r="595" ht="14.4" x14ac:dyDescent="0.3"/>
    <row r="596" ht="14.4" x14ac:dyDescent="0.3"/>
    <row r="597" ht="14.4" x14ac:dyDescent="0.3"/>
    <row r="598" ht="14.4" x14ac:dyDescent="0.3"/>
    <row r="599" ht="14.4" x14ac:dyDescent="0.3"/>
    <row r="600" ht="14.4" x14ac:dyDescent="0.3"/>
    <row r="601" ht="14.4" x14ac:dyDescent="0.3"/>
    <row r="602" ht="14.4" x14ac:dyDescent="0.3"/>
    <row r="603" ht="14.4" x14ac:dyDescent="0.3"/>
    <row r="604" ht="14.4" x14ac:dyDescent="0.3"/>
    <row r="605" ht="14.4" x14ac:dyDescent="0.3"/>
    <row r="606" ht="14.4" x14ac:dyDescent="0.3"/>
    <row r="607" ht="14.4" x14ac:dyDescent="0.3"/>
    <row r="608" ht="14.4" x14ac:dyDescent="0.3"/>
    <row r="609" ht="14.4" x14ac:dyDescent="0.3"/>
    <row r="610" ht="14.4" x14ac:dyDescent="0.3"/>
    <row r="611" ht="14.4" x14ac:dyDescent="0.3"/>
    <row r="612" ht="14.4" x14ac:dyDescent="0.3"/>
    <row r="613" ht="14.4" x14ac:dyDescent="0.3"/>
    <row r="614" ht="14.4" x14ac:dyDescent="0.3"/>
    <row r="615" ht="14.4" x14ac:dyDescent="0.3"/>
    <row r="616" ht="14.4" x14ac:dyDescent="0.3"/>
    <row r="617" ht="14.4" x14ac:dyDescent="0.3"/>
    <row r="618" ht="14.4" x14ac:dyDescent="0.3"/>
    <row r="619" ht="14.4" x14ac:dyDescent="0.3"/>
    <row r="620" ht="14.4" x14ac:dyDescent="0.3"/>
    <row r="621" ht="14.4" x14ac:dyDescent="0.3"/>
    <row r="622" ht="14.4" x14ac:dyDescent="0.3"/>
    <row r="623" ht="14.4" x14ac:dyDescent="0.3"/>
    <row r="624" ht="14.4" x14ac:dyDescent="0.3"/>
    <row r="625" ht="14.4" x14ac:dyDescent="0.3"/>
    <row r="626" ht="14.4" x14ac:dyDescent="0.3"/>
    <row r="627" ht="14.4" x14ac:dyDescent="0.3"/>
    <row r="628" ht="14.4" x14ac:dyDescent="0.3"/>
    <row r="629" ht="14.4" x14ac:dyDescent="0.3"/>
    <row r="630" ht="14.4" x14ac:dyDescent="0.3"/>
    <row r="631" ht="14.4" x14ac:dyDescent="0.3"/>
    <row r="632" ht="14.4" x14ac:dyDescent="0.3"/>
    <row r="633" ht="14.4" x14ac:dyDescent="0.3"/>
    <row r="634" ht="14.4" x14ac:dyDescent="0.3"/>
    <row r="635" ht="14.4" x14ac:dyDescent="0.3"/>
    <row r="636" ht="14.4" x14ac:dyDescent="0.3"/>
    <row r="637" ht="14.4" x14ac:dyDescent="0.3"/>
    <row r="638" ht="14.4" x14ac:dyDescent="0.3"/>
    <row r="639" ht="14.4" x14ac:dyDescent="0.3"/>
    <row r="640" ht="14.4" x14ac:dyDescent="0.3"/>
    <row r="641" ht="14.4" x14ac:dyDescent="0.3"/>
    <row r="642" ht="14.4" x14ac:dyDescent="0.3"/>
    <row r="643" ht="14.4" x14ac:dyDescent="0.3"/>
    <row r="644" ht="14.4" x14ac:dyDescent="0.3"/>
    <row r="645" ht="14.4" x14ac:dyDescent="0.3"/>
    <row r="646" ht="14.4" x14ac:dyDescent="0.3"/>
    <row r="647" ht="14.4" x14ac:dyDescent="0.3"/>
    <row r="648" ht="14.4" x14ac:dyDescent="0.3"/>
    <row r="649" ht="14.4" x14ac:dyDescent="0.3"/>
    <row r="650" ht="14.4" x14ac:dyDescent="0.3"/>
    <row r="651" ht="14.4" x14ac:dyDescent="0.3"/>
    <row r="652" ht="14.4" x14ac:dyDescent="0.3"/>
    <row r="653" ht="14.4" x14ac:dyDescent="0.3"/>
    <row r="654" ht="14.4" x14ac:dyDescent="0.3"/>
    <row r="655" ht="14.4" x14ac:dyDescent="0.3"/>
    <row r="656" ht="14.4" x14ac:dyDescent="0.3"/>
    <row r="657" ht="14.4" x14ac:dyDescent="0.3"/>
    <row r="658" ht="14.4" x14ac:dyDescent="0.3"/>
    <row r="659" ht="14.4" x14ac:dyDescent="0.3"/>
    <row r="660" ht="14.4" x14ac:dyDescent="0.3"/>
    <row r="661" ht="14.4" x14ac:dyDescent="0.3"/>
    <row r="662" ht="14.4" x14ac:dyDescent="0.3"/>
    <row r="663" ht="14.4" x14ac:dyDescent="0.3"/>
    <row r="664" ht="14.4" x14ac:dyDescent="0.3"/>
    <row r="665" ht="14.4" x14ac:dyDescent="0.3"/>
    <row r="666" ht="14.4" x14ac:dyDescent="0.3"/>
    <row r="667" ht="14.4" x14ac:dyDescent="0.3"/>
    <row r="668" ht="14.4" x14ac:dyDescent="0.3"/>
    <row r="669" ht="14.4" x14ac:dyDescent="0.3"/>
    <row r="670" ht="14.4" x14ac:dyDescent="0.3"/>
    <row r="671" ht="14.4" x14ac:dyDescent="0.3"/>
    <row r="672" ht="14.4" x14ac:dyDescent="0.3"/>
    <row r="673" ht="14.4" x14ac:dyDescent="0.3"/>
    <row r="674" ht="14.4" x14ac:dyDescent="0.3"/>
    <row r="675" ht="14.4" x14ac:dyDescent="0.3"/>
    <row r="676" ht="14.4" x14ac:dyDescent="0.3"/>
    <row r="677" ht="14.4" x14ac:dyDescent="0.3"/>
    <row r="678" ht="14.4" x14ac:dyDescent="0.3"/>
    <row r="679" ht="14.4" x14ac:dyDescent="0.3"/>
    <row r="680" ht="14.4" x14ac:dyDescent="0.3"/>
    <row r="681" ht="14.4" x14ac:dyDescent="0.3"/>
    <row r="682" ht="14.4" x14ac:dyDescent="0.3"/>
    <row r="683" ht="14.4" x14ac:dyDescent="0.3"/>
    <row r="684" ht="14.4" x14ac:dyDescent="0.3"/>
    <row r="685" ht="14.4" x14ac:dyDescent="0.3"/>
    <row r="686" ht="14.4" x14ac:dyDescent="0.3"/>
    <row r="687" ht="14.4" x14ac:dyDescent="0.3"/>
    <row r="688" ht="14.4" x14ac:dyDescent="0.3"/>
    <row r="689" ht="14.4" x14ac:dyDescent="0.3"/>
    <row r="690" ht="14.4" x14ac:dyDescent="0.3"/>
    <row r="691" ht="14.4" x14ac:dyDescent="0.3"/>
    <row r="692" ht="14.4" x14ac:dyDescent="0.3"/>
    <row r="693" ht="14.4" x14ac:dyDescent="0.3"/>
    <row r="694" ht="14.4" x14ac:dyDescent="0.3"/>
    <row r="695" ht="14.4" x14ac:dyDescent="0.3"/>
    <row r="696" ht="14.4" x14ac:dyDescent="0.3"/>
    <row r="697" ht="14.4" x14ac:dyDescent="0.3"/>
    <row r="698" ht="14.4" x14ac:dyDescent="0.3"/>
    <row r="699" ht="14.4" x14ac:dyDescent="0.3"/>
    <row r="700" ht="14.4" x14ac:dyDescent="0.3"/>
    <row r="701" ht="14.4" x14ac:dyDescent="0.3"/>
    <row r="702" ht="14.4" x14ac:dyDescent="0.3"/>
    <row r="703" ht="14.4" x14ac:dyDescent="0.3"/>
    <row r="704" ht="14.4" x14ac:dyDescent="0.3"/>
    <row r="705" ht="14.4" x14ac:dyDescent="0.3"/>
    <row r="706" ht="14.4" x14ac:dyDescent="0.3"/>
    <row r="707" ht="14.4" x14ac:dyDescent="0.3"/>
    <row r="708" ht="14.4" x14ac:dyDescent="0.3"/>
    <row r="709" ht="14.4" x14ac:dyDescent="0.3"/>
    <row r="710" ht="14.4" x14ac:dyDescent="0.3"/>
    <row r="711" ht="14.4" x14ac:dyDescent="0.3"/>
    <row r="712" ht="14.4" x14ac:dyDescent="0.3"/>
    <row r="713" ht="14.4" x14ac:dyDescent="0.3"/>
    <row r="714" ht="14.4" x14ac:dyDescent="0.3"/>
    <row r="715" ht="14.4" x14ac:dyDescent="0.3"/>
    <row r="716" ht="14.4" x14ac:dyDescent="0.3"/>
    <row r="717" ht="14.4" x14ac:dyDescent="0.3"/>
    <row r="718" ht="14.4" x14ac:dyDescent="0.3"/>
    <row r="719" ht="14.4" x14ac:dyDescent="0.3"/>
    <row r="720" ht="14.4" x14ac:dyDescent="0.3"/>
    <row r="721" ht="14.4" x14ac:dyDescent="0.3"/>
    <row r="722" ht="14.4" x14ac:dyDescent="0.3"/>
    <row r="723" ht="14.4" x14ac:dyDescent="0.3"/>
    <row r="724" ht="14.4" x14ac:dyDescent="0.3"/>
    <row r="725" ht="14.4" x14ac:dyDescent="0.3"/>
    <row r="726" ht="14.4" x14ac:dyDescent="0.3"/>
    <row r="727" ht="14.4" x14ac:dyDescent="0.3"/>
    <row r="728" ht="14.4" x14ac:dyDescent="0.3"/>
    <row r="729" ht="14.4" x14ac:dyDescent="0.3"/>
    <row r="730" ht="14.4" x14ac:dyDescent="0.3"/>
    <row r="731" ht="14.4" x14ac:dyDescent="0.3"/>
    <row r="732" ht="14.4" x14ac:dyDescent="0.3"/>
    <row r="733" ht="14.4" x14ac:dyDescent="0.3"/>
    <row r="734" ht="14.4" x14ac:dyDescent="0.3"/>
    <row r="735" ht="14.4" x14ac:dyDescent="0.3"/>
    <row r="736" ht="14.4" x14ac:dyDescent="0.3"/>
    <row r="737" ht="14.4" x14ac:dyDescent="0.3"/>
    <row r="738" ht="14.4" x14ac:dyDescent="0.3"/>
    <row r="739" ht="14.4" x14ac:dyDescent="0.3"/>
    <row r="740" ht="14.4" x14ac:dyDescent="0.3"/>
    <row r="741" ht="14.4" x14ac:dyDescent="0.3"/>
    <row r="742" ht="14.4" x14ac:dyDescent="0.3"/>
    <row r="743" ht="14.4" x14ac:dyDescent="0.3"/>
    <row r="744" ht="14.4" x14ac:dyDescent="0.3"/>
    <row r="745" ht="14.4" x14ac:dyDescent="0.3"/>
    <row r="746" ht="14.4" x14ac:dyDescent="0.3"/>
    <row r="747" ht="14.4" x14ac:dyDescent="0.3"/>
    <row r="748" ht="14.4" x14ac:dyDescent="0.3"/>
    <row r="749" ht="14.4" x14ac:dyDescent="0.3"/>
    <row r="750" ht="14.4" x14ac:dyDescent="0.3"/>
    <row r="751" ht="14.4" x14ac:dyDescent="0.3"/>
    <row r="752" ht="14.4" x14ac:dyDescent="0.3"/>
    <row r="753" ht="14.4" x14ac:dyDescent="0.3"/>
    <row r="754" ht="14.4" x14ac:dyDescent="0.3"/>
    <row r="755" ht="14.4" x14ac:dyDescent="0.3"/>
    <row r="756" ht="14.4" x14ac:dyDescent="0.3"/>
    <row r="757" ht="14.4" x14ac:dyDescent="0.3"/>
    <row r="758" ht="14.4" x14ac:dyDescent="0.3"/>
    <row r="759" ht="14.4" x14ac:dyDescent="0.3"/>
    <row r="760" ht="14.4" x14ac:dyDescent="0.3"/>
    <row r="761" ht="14.4" x14ac:dyDescent="0.3"/>
    <row r="762" ht="14.4" x14ac:dyDescent="0.3"/>
    <row r="763" ht="14.4" x14ac:dyDescent="0.3"/>
    <row r="764" ht="14.4" x14ac:dyDescent="0.3"/>
    <row r="765" ht="14.4" x14ac:dyDescent="0.3"/>
    <row r="766" ht="14.4" x14ac:dyDescent="0.3"/>
    <row r="767" ht="14.4" x14ac:dyDescent="0.3"/>
    <row r="768" ht="14.4" x14ac:dyDescent="0.3"/>
    <row r="769" ht="14.4" x14ac:dyDescent="0.3"/>
    <row r="770" ht="14.4" x14ac:dyDescent="0.3"/>
    <row r="771" ht="14.4" x14ac:dyDescent="0.3"/>
    <row r="772" ht="14.4" x14ac:dyDescent="0.3"/>
    <row r="773" ht="14.4" x14ac:dyDescent="0.3"/>
    <row r="774" ht="14.4" x14ac:dyDescent="0.3"/>
    <row r="775" ht="14.4" x14ac:dyDescent="0.3"/>
    <row r="776" ht="14.4" x14ac:dyDescent="0.3"/>
    <row r="777" ht="14.4" x14ac:dyDescent="0.3"/>
    <row r="778" ht="14.4" x14ac:dyDescent="0.3"/>
    <row r="779" ht="14.4" x14ac:dyDescent="0.3"/>
    <row r="780" ht="14.4" x14ac:dyDescent="0.3"/>
    <row r="781" ht="14.4" x14ac:dyDescent="0.3"/>
    <row r="782" ht="14.4" x14ac:dyDescent="0.3"/>
    <row r="783" ht="14.4" x14ac:dyDescent="0.3"/>
    <row r="784" ht="14.4" x14ac:dyDescent="0.3"/>
    <row r="785" ht="14.4" x14ac:dyDescent="0.3"/>
    <row r="786" ht="14.4" x14ac:dyDescent="0.3"/>
    <row r="787" ht="14.4" x14ac:dyDescent="0.3"/>
    <row r="788" ht="14.4" x14ac:dyDescent="0.3"/>
    <row r="789" ht="14.4" x14ac:dyDescent="0.3"/>
    <row r="790" ht="14.4" x14ac:dyDescent="0.3"/>
    <row r="791" ht="14.4" x14ac:dyDescent="0.3"/>
    <row r="792" ht="14.4" x14ac:dyDescent="0.3"/>
    <row r="793" ht="14.4" x14ac:dyDescent="0.3"/>
    <row r="794" ht="14.4" x14ac:dyDescent="0.3"/>
    <row r="795" ht="14.4" x14ac:dyDescent="0.3"/>
    <row r="796" ht="14.4" x14ac:dyDescent="0.3"/>
    <row r="797" ht="14.4" x14ac:dyDescent="0.3"/>
    <row r="798" ht="14.4" x14ac:dyDescent="0.3"/>
    <row r="799" ht="14.4" x14ac:dyDescent="0.3"/>
    <row r="800" ht="14.4" x14ac:dyDescent="0.3"/>
    <row r="801" ht="14.4" x14ac:dyDescent="0.3"/>
    <row r="802" ht="14.4" x14ac:dyDescent="0.3"/>
    <row r="803" ht="14.4" x14ac:dyDescent="0.3"/>
    <row r="804" ht="14.4" x14ac:dyDescent="0.3"/>
    <row r="805" ht="14.4" x14ac:dyDescent="0.3"/>
    <row r="806" ht="14.4" x14ac:dyDescent="0.3"/>
    <row r="807" ht="14.4" x14ac:dyDescent="0.3"/>
    <row r="808" ht="14.4" x14ac:dyDescent="0.3"/>
    <row r="809" ht="14.4" x14ac:dyDescent="0.3"/>
    <row r="810" ht="14.4" x14ac:dyDescent="0.3"/>
    <row r="811" ht="14.4" x14ac:dyDescent="0.3"/>
    <row r="812" ht="14.4" x14ac:dyDescent="0.3"/>
    <row r="813" ht="14.4" x14ac:dyDescent="0.3"/>
    <row r="814" ht="14.4" x14ac:dyDescent="0.3"/>
    <row r="815" ht="14.4" x14ac:dyDescent="0.3"/>
    <row r="816" ht="14.4" x14ac:dyDescent="0.3"/>
    <row r="817" ht="14.4" x14ac:dyDescent="0.3"/>
    <row r="818" ht="14.4" x14ac:dyDescent="0.3"/>
    <row r="819" ht="14.4" x14ac:dyDescent="0.3"/>
    <row r="820" ht="14.4" x14ac:dyDescent="0.3"/>
    <row r="821" ht="14.4" x14ac:dyDescent="0.3"/>
    <row r="822" ht="14.4" x14ac:dyDescent="0.3"/>
    <row r="823" ht="14.4" x14ac:dyDescent="0.3"/>
    <row r="824" ht="14.4" x14ac:dyDescent="0.3"/>
    <row r="825" ht="14.4" x14ac:dyDescent="0.3"/>
    <row r="826" ht="14.4" x14ac:dyDescent="0.3"/>
    <row r="827" ht="14.4" x14ac:dyDescent="0.3"/>
    <row r="828" ht="14.4" x14ac:dyDescent="0.3"/>
    <row r="829" ht="14.4" x14ac:dyDescent="0.3"/>
    <row r="830" ht="14.4" x14ac:dyDescent="0.3"/>
    <row r="831" ht="14.4" x14ac:dyDescent="0.3"/>
    <row r="832" ht="14.4" x14ac:dyDescent="0.3"/>
    <row r="833" ht="14.4" x14ac:dyDescent="0.3"/>
    <row r="834" ht="14.4" x14ac:dyDescent="0.3"/>
    <row r="835" ht="14.4" x14ac:dyDescent="0.3"/>
    <row r="836" ht="14.4" x14ac:dyDescent="0.3"/>
    <row r="837" ht="14.4" x14ac:dyDescent="0.3"/>
    <row r="838" ht="14.4" x14ac:dyDescent="0.3"/>
    <row r="839" ht="14.4" x14ac:dyDescent="0.3"/>
    <row r="840" ht="14.4" x14ac:dyDescent="0.3"/>
    <row r="841" ht="14.4" x14ac:dyDescent="0.3"/>
    <row r="842" ht="14.4" x14ac:dyDescent="0.3"/>
    <row r="843" ht="14.4" x14ac:dyDescent="0.3"/>
    <row r="844" ht="14.4" x14ac:dyDescent="0.3"/>
    <row r="845" ht="14.4" x14ac:dyDescent="0.3"/>
    <row r="846" ht="14.4" x14ac:dyDescent="0.3"/>
    <row r="847" ht="14.4" x14ac:dyDescent="0.3"/>
    <row r="848" ht="14.4" x14ac:dyDescent="0.3"/>
    <row r="849" ht="14.4" x14ac:dyDescent="0.3"/>
    <row r="850" ht="14.4" x14ac:dyDescent="0.3"/>
    <row r="851" ht="14.4" x14ac:dyDescent="0.3"/>
    <row r="852" ht="14.4" x14ac:dyDescent="0.3"/>
    <row r="853" ht="14.4" x14ac:dyDescent="0.3"/>
    <row r="854" ht="14.4" x14ac:dyDescent="0.3"/>
    <row r="855" ht="14.4" x14ac:dyDescent="0.3"/>
    <row r="856" ht="14.4" x14ac:dyDescent="0.3"/>
    <row r="857" ht="14.4" x14ac:dyDescent="0.3"/>
    <row r="858" ht="14.4" x14ac:dyDescent="0.3"/>
    <row r="859" ht="14.4" x14ac:dyDescent="0.3"/>
    <row r="860" ht="14.4" x14ac:dyDescent="0.3"/>
    <row r="861" ht="14.4" x14ac:dyDescent="0.3"/>
    <row r="862" ht="14.4" x14ac:dyDescent="0.3"/>
    <row r="863" ht="14.4" x14ac:dyDescent="0.3"/>
    <row r="864" ht="14.4" x14ac:dyDescent="0.3"/>
    <row r="865" ht="14.4" x14ac:dyDescent="0.3"/>
    <row r="866" ht="14.4" x14ac:dyDescent="0.3"/>
    <row r="867" ht="14.4" x14ac:dyDescent="0.3"/>
    <row r="868" ht="14.4" x14ac:dyDescent="0.3"/>
    <row r="869" ht="14.4" x14ac:dyDescent="0.3"/>
    <row r="870" ht="14.4" x14ac:dyDescent="0.3"/>
    <row r="871" ht="14.4" x14ac:dyDescent="0.3"/>
    <row r="872" ht="14.4" x14ac:dyDescent="0.3"/>
    <row r="873" ht="14.4" x14ac:dyDescent="0.3"/>
    <row r="874" ht="14.4" x14ac:dyDescent="0.3"/>
    <row r="875" ht="14.4" x14ac:dyDescent="0.3"/>
    <row r="876" ht="14.4" x14ac:dyDescent="0.3"/>
    <row r="877" ht="14.4" x14ac:dyDescent="0.3"/>
    <row r="878" ht="14.4" x14ac:dyDescent="0.3"/>
    <row r="879" ht="14.4" x14ac:dyDescent="0.3"/>
    <row r="880" ht="14.4" x14ac:dyDescent="0.3"/>
    <row r="881" ht="14.4" x14ac:dyDescent="0.3"/>
    <row r="882" ht="14.4" x14ac:dyDescent="0.3"/>
    <row r="883" ht="14.4" x14ac:dyDescent="0.3"/>
    <row r="884" ht="14.4" x14ac:dyDescent="0.3"/>
    <row r="885" ht="14.4" x14ac:dyDescent="0.3"/>
    <row r="886" ht="14.4" x14ac:dyDescent="0.3"/>
    <row r="887" ht="14.4" x14ac:dyDescent="0.3"/>
    <row r="888" ht="14.4" x14ac:dyDescent="0.3"/>
    <row r="889" ht="14.4" x14ac:dyDescent="0.3"/>
    <row r="890" ht="14.4" x14ac:dyDescent="0.3"/>
    <row r="891" ht="14.4" x14ac:dyDescent="0.3"/>
    <row r="892" ht="14.4" x14ac:dyDescent="0.3"/>
    <row r="893" ht="14.4" x14ac:dyDescent="0.3"/>
    <row r="894" ht="14.4" x14ac:dyDescent="0.3"/>
    <row r="895" ht="14.4" x14ac:dyDescent="0.3"/>
    <row r="896" ht="14.4" x14ac:dyDescent="0.3"/>
    <row r="897" ht="14.4" x14ac:dyDescent="0.3"/>
    <row r="898" ht="14.4" x14ac:dyDescent="0.3"/>
    <row r="899" ht="14.4" x14ac:dyDescent="0.3"/>
    <row r="900" ht="14.4" x14ac:dyDescent="0.3"/>
    <row r="901" ht="14.4" x14ac:dyDescent="0.3"/>
    <row r="902" ht="14.4" x14ac:dyDescent="0.3"/>
    <row r="903" ht="14.4" x14ac:dyDescent="0.3"/>
    <row r="904" ht="14.4" x14ac:dyDescent="0.3"/>
    <row r="905" ht="14.4" x14ac:dyDescent="0.3"/>
    <row r="906" ht="14.4" x14ac:dyDescent="0.3"/>
    <row r="907" ht="14.4" x14ac:dyDescent="0.3"/>
    <row r="908" ht="14.4" x14ac:dyDescent="0.3"/>
    <row r="909" ht="14.4" x14ac:dyDescent="0.3"/>
    <row r="910" ht="14.4" x14ac:dyDescent="0.3"/>
    <row r="911" ht="14.4" x14ac:dyDescent="0.3"/>
    <row r="912" ht="14.4" x14ac:dyDescent="0.3"/>
    <row r="913" ht="14.4" x14ac:dyDescent="0.3"/>
    <row r="914" ht="14.4" x14ac:dyDescent="0.3"/>
    <row r="915" ht="14.4" x14ac:dyDescent="0.3"/>
    <row r="916" ht="14.4" x14ac:dyDescent="0.3"/>
    <row r="917" ht="14.4" x14ac:dyDescent="0.3"/>
    <row r="918" ht="14.4" x14ac:dyDescent="0.3"/>
    <row r="919" ht="14.4" x14ac:dyDescent="0.3"/>
    <row r="920" ht="14.4" x14ac:dyDescent="0.3"/>
    <row r="921" ht="14.4" x14ac:dyDescent="0.3"/>
    <row r="922" ht="14.4" x14ac:dyDescent="0.3"/>
    <row r="923" ht="14.4" x14ac:dyDescent="0.3"/>
    <row r="924" ht="14.4" x14ac:dyDescent="0.3"/>
    <row r="925" ht="14.4" x14ac:dyDescent="0.3"/>
    <row r="926" ht="14.4" x14ac:dyDescent="0.3"/>
    <row r="927" ht="14.4" x14ac:dyDescent="0.3"/>
    <row r="928" ht="14.4" x14ac:dyDescent="0.3"/>
    <row r="929" ht="14.4" x14ac:dyDescent="0.3"/>
    <row r="930" ht="14.4" x14ac:dyDescent="0.3"/>
    <row r="931" ht="14.4" x14ac:dyDescent="0.3"/>
    <row r="932" ht="14.4" x14ac:dyDescent="0.3"/>
    <row r="933" ht="14.4" x14ac:dyDescent="0.3"/>
    <row r="934" ht="14.4" x14ac:dyDescent="0.3"/>
    <row r="935" ht="14.4" x14ac:dyDescent="0.3"/>
    <row r="936" ht="14.4" x14ac:dyDescent="0.3"/>
    <row r="937" ht="14.4" x14ac:dyDescent="0.3"/>
    <row r="938" ht="14.4" x14ac:dyDescent="0.3"/>
    <row r="939" ht="14.4" x14ac:dyDescent="0.3"/>
    <row r="940" ht="14.4" x14ac:dyDescent="0.3"/>
    <row r="941" ht="14.4" x14ac:dyDescent="0.3"/>
    <row r="942" ht="14.4" x14ac:dyDescent="0.3"/>
    <row r="943" ht="14.4" x14ac:dyDescent="0.3"/>
    <row r="944" ht="14.4" x14ac:dyDescent="0.3"/>
    <row r="945" ht="14.4" x14ac:dyDescent="0.3"/>
    <row r="946" ht="14.4" x14ac:dyDescent="0.3"/>
    <row r="947" ht="14.4" x14ac:dyDescent="0.3"/>
    <row r="948" ht="14.4" x14ac:dyDescent="0.3"/>
    <row r="949" ht="14.4" x14ac:dyDescent="0.3"/>
    <row r="950" ht="14.4" x14ac:dyDescent="0.3"/>
    <row r="951" ht="14.4" x14ac:dyDescent="0.3"/>
    <row r="952" ht="14.4" x14ac:dyDescent="0.3"/>
    <row r="953" ht="14.4" x14ac:dyDescent="0.3"/>
    <row r="954" ht="14.4" x14ac:dyDescent="0.3"/>
    <row r="955" ht="14.4" x14ac:dyDescent="0.3"/>
    <row r="956" ht="14.4" x14ac:dyDescent="0.3"/>
    <row r="957" ht="14.4" x14ac:dyDescent="0.3"/>
    <row r="958" ht="14.4" x14ac:dyDescent="0.3"/>
    <row r="959" ht="14.4" x14ac:dyDescent="0.3"/>
    <row r="960" ht="14.4" x14ac:dyDescent="0.3"/>
    <row r="961" ht="14.4" x14ac:dyDescent="0.3"/>
    <row r="962" ht="14.4" x14ac:dyDescent="0.3"/>
    <row r="963" ht="14.4" x14ac:dyDescent="0.3"/>
    <row r="964" ht="14.4" x14ac:dyDescent="0.3"/>
    <row r="965" ht="14.4" x14ac:dyDescent="0.3"/>
    <row r="966" ht="14.4" x14ac:dyDescent="0.3"/>
    <row r="967" ht="14.4" x14ac:dyDescent="0.3"/>
    <row r="968" ht="14.4" x14ac:dyDescent="0.3"/>
    <row r="969" ht="14.4" x14ac:dyDescent="0.3"/>
    <row r="970" ht="14.4" x14ac:dyDescent="0.3"/>
    <row r="971" ht="14.4" x14ac:dyDescent="0.3"/>
    <row r="972" ht="14.4" x14ac:dyDescent="0.3"/>
    <row r="973" ht="14.4" x14ac:dyDescent="0.3"/>
    <row r="974" ht="14.4" x14ac:dyDescent="0.3"/>
    <row r="975" ht="14.4" x14ac:dyDescent="0.3"/>
    <row r="976" ht="14.4" x14ac:dyDescent="0.3"/>
    <row r="977" ht="14.4" x14ac:dyDescent="0.3"/>
    <row r="978" ht="14.4" x14ac:dyDescent="0.3"/>
    <row r="979" ht="14.4" x14ac:dyDescent="0.3"/>
    <row r="980" ht="14.4" x14ac:dyDescent="0.3"/>
    <row r="981" ht="14.4" x14ac:dyDescent="0.3"/>
    <row r="982" ht="14.4" x14ac:dyDescent="0.3"/>
    <row r="983" ht="14.4" x14ac:dyDescent="0.3"/>
    <row r="984" ht="14.4" x14ac:dyDescent="0.3"/>
    <row r="985" ht="14.4" x14ac:dyDescent="0.3"/>
    <row r="986" ht="14.4" x14ac:dyDescent="0.3"/>
    <row r="987" ht="14.4" x14ac:dyDescent="0.3"/>
    <row r="988" ht="14.4" x14ac:dyDescent="0.3"/>
    <row r="989" ht="14.4" x14ac:dyDescent="0.3"/>
    <row r="990" ht="14.4" x14ac:dyDescent="0.3"/>
    <row r="991" ht="14.4" x14ac:dyDescent="0.3"/>
    <row r="992" ht="14.4" x14ac:dyDescent="0.3"/>
    <row r="993" ht="14.4" x14ac:dyDescent="0.3"/>
    <row r="994" ht="14.4" x14ac:dyDescent="0.3"/>
    <row r="995" ht="14.4" x14ac:dyDescent="0.3"/>
    <row r="996" ht="14.4" x14ac:dyDescent="0.3"/>
    <row r="997" ht="14.4" x14ac:dyDescent="0.3"/>
  </sheetData>
  <mergeCells count="3">
    <mergeCell ref="B3:C3"/>
    <mergeCell ref="D3:E3"/>
    <mergeCell ref="B14:D21"/>
  </mergeCells>
  <pageMargins left="0.7" right="0.7" top="0.75" bottom="0.75" header="0.3" footer="0.3"/>
  <pageSetup scale="73" orientation="portrait" horizontalDpi="4294967293" vertic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95"/>
  <sheetViews>
    <sheetView zoomScale="90" zoomScaleNormal="90" workbookViewId="0">
      <selection activeCell="H28" sqref="H28"/>
    </sheetView>
  </sheetViews>
  <sheetFormatPr defaultColWidth="14.44140625" defaultRowHeight="15" customHeight="1" x14ac:dyDescent="0.3"/>
  <cols>
    <col min="1" max="1" width="5.77734375" customWidth="1"/>
    <col min="2" max="2" width="10.109375" customWidth="1"/>
    <col min="3" max="3" width="39.109375" bestFit="1" customWidth="1"/>
    <col min="4" max="5" width="14.109375" bestFit="1" customWidth="1"/>
    <col min="6" max="22" width="8.77734375" customWidth="1"/>
  </cols>
  <sheetData>
    <row r="1" spans="1:13" s="60" customFormat="1" ht="15" customHeight="1" x14ac:dyDescent="0.3">
      <c r="A1" s="184" t="s">
        <v>95</v>
      </c>
      <c r="B1" s="184"/>
      <c r="C1" s="184"/>
      <c r="D1" s="184"/>
      <c r="E1" s="184"/>
      <c r="F1" s="184"/>
      <c r="G1" s="184"/>
    </row>
    <row r="2" spans="1:13" ht="15.75" customHeight="1" x14ac:dyDescent="0.3">
      <c r="B2" s="175" t="s">
        <v>85</v>
      </c>
      <c r="C2" s="176"/>
      <c r="D2" s="176"/>
      <c r="E2" s="177"/>
      <c r="F2" s="109"/>
      <c r="G2" s="109"/>
    </row>
    <row r="3" spans="1:13" ht="15.75" customHeight="1" x14ac:dyDescent="0.3">
      <c r="B3" s="178" t="s">
        <v>3</v>
      </c>
      <c r="C3" s="179"/>
      <c r="D3" s="179"/>
      <c r="E3" s="180"/>
    </row>
    <row r="4" spans="1:13" ht="14.4" x14ac:dyDescent="0.3">
      <c r="B4" s="181">
        <v>42339</v>
      </c>
      <c r="C4" s="182"/>
      <c r="D4" s="182"/>
      <c r="E4" s="183"/>
      <c r="G4" s="11"/>
    </row>
    <row r="5" spans="1:13" ht="15.6" x14ac:dyDescent="0.3">
      <c r="B5" s="2"/>
      <c r="C5" s="3"/>
      <c r="D5" s="3"/>
      <c r="E5" s="3"/>
      <c r="G5" s="12"/>
    </row>
    <row r="6" spans="1:13" ht="16.2" thickBot="1" x14ac:dyDescent="0.35">
      <c r="B6" s="4" t="s">
        <v>14</v>
      </c>
      <c r="C6" s="5" t="s">
        <v>15</v>
      </c>
      <c r="D6" s="5" t="s">
        <v>16</v>
      </c>
      <c r="E6" s="5" t="s">
        <v>17</v>
      </c>
      <c r="G6" s="12"/>
    </row>
    <row r="7" spans="1:13" ht="16.2" thickTop="1" x14ac:dyDescent="0.3">
      <c r="B7" s="13">
        <v>42339</v>
      </c>
      <c r="C7" s="14"/>
      <c r="D7" s="8"/>
      <c r="E7" s="9"/>
      <c r="G7" s="16"/>
      <c r="H7" s="17"/>
      <c r="I7" s="66"/>
      <c r="J7" s="17"/>
      <c r="K7" s="17"/>
      <c r="L7" s="17"/>
      <c r="M7" s="17"/>
    </row>
    <row r="8" spans="1:13" ht="15.6" x14ac:dyDescent="0.3">
      <c r="B8" s="19"/>
      <c r="C8" s="7"/>
      <c r="D8" s="9"/>
      <c r="E8" s="8"/>
      <c r="G8" s="16"/>
      <c r="H8" s="17"/>
      <c r="I8" s="66"/>
      <c r="J8" s="17"/>
      <c r="K8" s="17"/>
      <c r="L8" s="17"/>
      <c r="M8" s="17"/>
    </row>
    <row r="9" spans="1:13" ht="15.6" x14ac:dyDescent="0.3">
      <c r="B9" s="19"/>
      <c r="C9" s="10"/>
      <c r="D9" s="9"/>
      <c r="E9" s="9"/>
      <c r="G9" s="20"/>
      <c r="I9" s="66"/>
    </row>
    <row r="10" spans="1:13" ht="15.6" x14ac:dyDescent="0.3">
      <c r="B10" s="13">
        <v>43800</v>
      </c>
      <c r="C10" s="7"/>
      <c r="D10" s="8"/>
      <c r="E10" s="9"/>
      <c r="G10" s="20"/>
      <c r="I10" s="66"/>
    </row>
    <row r="11" spans="1:13" ht="15.6" x14ac:dyDescent="0.3">
      <c r="B11" s="19"/>
      <c r="C11" s="7"/>
      <c r="D11" s="9"/>
      <c r="E11" s="8"/>
      <c r="G11" s="20"/>
      <c r="I11" s="66"/>
    </row>
    <row r="12" spans="1:13" s="60" customFormat="1" ht="15.6" x14ac:dyDescent="0.3">
      <c r="B12" s="19"/>
      <c r="C12" s="7"/>
      <c r="D12" s="9"/>
      <c r="E12" s="8"/>
      <c r="G12" s="20"/>
      <c r="I12" s="66"/>
    </row>
    <row r="13" spans="1:13" ht="15.6" x14ac:dyDescent="0.3">
      <c r="B13" s="19"/>
      <c r="C13" s="10"/>
      <c r="D13" s="9"/>
      <c r="E13" s="9"/>
      <c r="G13" s="20"/>
      <c r="I13" s="66"/>
    </row>
    <row r="14" spans="1:13" ht="15.6" x14ac:dyDescent="0.3">
      <c r="B14" s="13">
        <v>43800</v>
      </c>
      <c r="C14" s="7"/>
      <c r="D14" s="8"/>
      <c r="E14" s="9"/>
      <c r="G14" s="20"/>
      <c r="I14" s="66"/>
    </row>
    <row r="15" spans="1:13" ht="15.6" x14ac:dyDescent="0.3">
      <c r="B15" s="19"/>
      <c r="C15" s="7"/>
      <c r="D15" s="9"/>
      <c r="E15" s="8"/>
      <c r="G15" s="20"/>
      <c r="I15" s="66"/>
    </row>
    <row r="16" spans="1:13" ht="15.6" x14ac:dyDescent="0.3">
      <c r="B16" s="19"/>
      <c r="C16" s="10"/>
      <c r="D16" s="9"/>
      <c r="E16" s="9"/>
      <c r="G16" s="20"/>
      <c r="I16" s="66"/>
    </row>
    <row r="17" spans="2:9" ht="15.6" x14ac:dyDescent="0.3">
      <c r="B17" s="13">
        <v>43803</v>
      </c>
      <c r="C17" s="7"/>
      <c r="D17" s="8"/>
      <c r="E17" s="9"/>
      <c r="G17" s="20"/>
      <c r="I17" s="66"/>
    </row>
    <row r="18" spans="2:9" ht="15.6" x14ac:dyDescent="0.3">
      <c r="B18" s="19"/>
      <c r="C18" s="7"/>
      <c r="D18" s="9"/>
      <c r="E18" s="8"/>
      <c r="G18" s="20"/>
      <c r="I18" s="66"/>
    </row>
    <row r="19" spans="2:9" ht="15.6" x14ac:dyDescent="0.3">
      <c r="B19" s="19"/>
      <c r="C19" s="10"/>
      <c r="D19" s="9"/>
      <c r="E19" s="9"/>
      <c r="G19" s="20"/>
      <c r="I19" s="66"/>
    </row>
    <row r="20" spans="2:9" ht="15.6" x14ac:dyDescent="0.3">
      <c r="B20" s="13">
        <v>43807</v>
      </c>
      <c r="C20" s="7"/>
      <c r="D20" s="8"/>
      <c r="E20" s="9"/>
      <c r="G20" s="20"/>
      <c r="I20" s="66"/>
    </row>
    <row r="21" spans="2:9" ht="15.6" x14ac:dyDescent="0.3">
      <c r="B21" s="19"/>
      <c r="C21" s="7"/>
      <c r="D21" s="9"/>
      <c r="E21" s="8"/>
      <c r="I21" s="66"/>
    </row>
    <row r="22" spans="2:9" ht="15.6" x14ac:dyDescent="0.3">
      <c r="B22" s="19"/>
      <c r="C22" s="10"/>
      <c r="D22" s="9"/>
      <c r="E22" s="9"/>
      <c r="I22" s="66"/>
    </row>
    <row r="23" spans="2:9" ht="15.6" x14ac:dyDescent="0.3">
      <c r="B23" s="13">
        <v>43811</v>
      </c>
      <c r="C23" s="7"/>
      <c r="D23" s="8"/>
      <c r="E23" s="9"/>
    </row>
    <row r="24" spans="2:9" ht="15.6" x14ac:dyDescent="0.3">
      <c r="B24" s="19"/>
      <c r="C24" s="7"/>
      <c r="D24" s="9"/>
      <c r="E24" s="8"/>
    </row>
    <row r="25" spans="2:9" ht="15.6" x14ac:dyDescent="0.3">
      <c r="B25" s="19"/>
      <c r="C25" s="10"/>
      <c r="D25" s="9"/>
      <c r="E25" s="9"/>
    </row>
    <row r="26" spans="2:9" s="60" customFormat="1" ht="15.6" x14ac:dyDescent="0.3">
      <c r="B26" s="13">
        <v>43814</v>
      </c>
      <c r="C26" s="7"/>
      <c r="D26" s="8"/>
      <c r="E26" s="9"/>
    </row>
    <row r="27" spans="2:9" s="60" customFormat="1" ht="15.6" x14ac:dyDescent="0.3">
      <c r="B27" s="19"/>
      <c r="C27" s="7"/>
      <c r="D27" s="8"/>
      <c r="E27" s="9"/>
    </row>
    <row r="28" spans="2:9" s="60" customFormat="1" ht="15.6" x14ac:dyDescent="0.3">
      <c r="B28" s="19"/>
      <c r="C28" s="7"/>
      <c r="D28" s="9"/>
      <c r="E28" s="8"/>
    </row>
    <row r="29" spans="2:9" s="60" customFormat="1" ht="15.6" x14ac:dyDescent="0.3">
      <c r="B29" s="19"/>
      <c r="C29" s="61"/>
      <c r="D29" s="9"/>
      <c r="E29" s="163"/>
    </row>
    <row r="30" spans="2:9" ht="15.6" x14ac:dyDescent="0.3">
      <c r="B30" s="13">
        <v>43816</v>
      </c>
      <c r="C30" s="7"/>
      <c r="D30" s="8"/>
      <c r="E30" s="9"/>
    </row>
    <row r="31" spans="2:9" ht="15.6" x14ac:dyDescent="0.3">
      <c r="B31" s="19"/>
      <c r="C31" s="7"/>
      <c r="D31" s="9"/>
      <c r="E31" s="8"/>
    </row>
    <row r="32" spans="2:9" ht="15.6" x14ac:dyDescent="0.3">
      <c r="B32" s="19"/>
      <c r="C32" s="10"/>
      <c r="D32" s="9"/>
      <c r="E32" s="9"/>
    </row>
    <row r="33" spans="2:5" ht="15.6" x14ac:dyDescent="0.3">
      <c r="B33" s="13">
        <v>43822</v>
      </c>
      <c r="C33" s="7"/>
      <c r="D33" s="8"/>
      <c r="E33" s="9"/>
    </row>
    <row r="34" spans="2:5" ht="15.6" x14ac:dyDescent="0.3">
      <c r="B34" s="19"/>
      <c r="C34" s="7"/>
      <c r="D34" s="9"/>
      <c r="E34" s="8"/>
    </row>
    <row r="35" spans="2:5" ht="15.6" x14ac:dyDescent="0.3">
      <c r="B35" s="19"/>
      <c r="C35" s="10"/>
      <c r="D35" s="9"/>
      <c r="E35" s="9"/>
    </row>
    <row r="36" spans="2:5" ht="15.6" x14ac:dyDescent="0.3">
      <c r="B36" s="13">
        <v>43822</v>
      </c>
      <c r="C36" s="15"/>
      <c r="D36" s="8"/>
      <c r="E36" s="9"/>
    </row>
    <row r="37" spans="2:5" ht="15.6" x14ac:dyDescent="0.3">
      <c r="B37" s="19"/>
      <c r="C37" s="7"/>
      <c r="D37" s="9"/>
      <c r="E37" s="8"/>
    </row>
    <row r="38" spans="2:5" ht="15.6" x14ac:dyDescent="0.3">
      <c r="B38" s="19"/>
      <c r="C38" s="10"/>
      <c r="D38" s="9"/>
      <c r="E38" s="9"/>
    </row>
    <row r="39" spans="2:5" ht="15.6" x14ac:dyDescent="0.3">
      <c r="B39" s="13">
        <v>43825</v>
      </c>
      <c r="C39" s="7"/>
      <c r="D39" s="8"/>
      <c r="E39" s="9"/>
    </row>
    <row r="40" spans="2:5" ht="15.6" x14ac:dyDescent="0.3">
      <c r="B40" s="19"/>
      <c r="C40" s="7"/>
      <c r="D40" s="9"/>
      <c r="E40" s="8"/>
    </row>
    <row r="41" spans="2:5" ht="15.6" x14ac:dyDescent="0.3">
      <c r="B41" s="19"/>
      <c r="C41" s="10"/>
      <c r="D41" s="9"/>
      <c r="E41" s="9"/>
    </row>
    <row r="42" spans="2:5" ht="15.6" x14ac:dyDescent="0.3">
      <c r="B42" s="13">
        <v>43827</v>
      </c>
      <c r="C42" s="67"/>
      <c r="D42" s="8"/>
      <c r="E42" s="9"/>
    </row>
    <row r="43" spans="2:5" ht="15.6" x14ac:dyDescent="0.3">
      <c r="B43" s="19"/>
      <c r="C43" s="7"/>
      <c r="D43" s="9"/>
      <c r="E43" s="8"/>
    </row>
    <row r="44" spans="2:5" ht="15.6" x14ac:dyDescent="0.3">
      <c r="B44" s="19"/>
      <c r="C44" s="10"/>
      <c r="D44" s="9"/>
      <c r="E44" s="9"/>
    </row>
    <row r="45" spans="2:5" ht="15.6" x14ac:dyDescent="0.3">
      <c r="B45" s="13">
        <v>43830</v>
      </c>
      <c r="C45" s="7"/>
      <c r="D45" s="8"/>
      <c r="E45" s="9"/>
    </row>
    <row r="46" spans="2:5" ht="15.6" x14ac:dyDescent="0.3">
      <c r="B46" s="19"/>
      <c r="C46" s="7"/>
      <c r="D46" s="9"/>
      <c r="E46" s="8"/>
    </row>
    <row r="47" spans="2:5" ht="15.6" x14ac:dyDescent="0.3">
      <c r="B47" s="19"/>
      <c r="C47" s="10"/>
      <c r="D47" s="9"/>
      <c r="E47" s="9"/>
    </row>
    <row r="48" spans="2:5" ht="15.6" x14ac:dyDescent="0.3">
      <c r="B48" s="13">
        <v>43830</v>
      </c>
      <c r="C48" s="7"/>
      <c r="D48" s="8"/>
      <c r="E48" s="9"/>
    </row>
    <row r="49" spans="2:5" ht="15.6" x14ac:dyDescent="0.3">
      <c r="B49" s="19"/>
      <c r="C49" s="7"/>
      <c r="D49" s="8"/>
      <c r="E49" s="9"/>
    </row>
    <row r="50" spans="2:5" ht="15.6" x14ac:dyDescent="0.3">
      <c r="B50" s="19"/>
      <c r="C50" s="7"/>
      <c r="D50" s="9"/>
      <c r="E50" s="8"/>
    </row>
    <row r="51" spans="2:5" ht="15.6" x14ac:dyDescent="0.3">
      <c r="B51" s="19"/>
      <c r="C51" s="10"/>
      <c r="D51" s="9"/>
      <c r="E51" s="9"/>
    </row>
    <row r="52" spans="2:5" ht="15.6" x14ac:dyDescent="0.3">
      <c r="B52" s="19"/>
      <c r="C52" s="21" t="s">
        <v>108</v>
      </c>
      <c r="D52" s="9">
        <f>SUM(D7:D51)</f>
        <v>0</v>
      </c>
      <c r="E52" s="9">
        <f>SUM(E7:E51)</f>
        <v>0</v>
      </c>
    </row>
    <row r="53" spans="2:5" ht="15.6" x14ac:dyDescent="0.3">
      <c r="B53" s="19"/>
      <c r="C53" s="10"/>
      <c r="D53" s="9"/>
      <c r="E53" s="9"/>
    </row>
    <row r="54" spans="2:5" ht="15.6" x14ac:dyDescent="0.3">
      <c r="B54" s="19"/>
      <c r="C54" s="53"/>
      <c r="D54" s="9"/>
      <c r="E54" s="9"/>
    </row>
    <row r="55" spans="2:5" ht="15.6" x14ac:dyDescent="0.3">
      <c r="B55" s="19"/>
      <c r="C55" s="10"/>
      <c r="D55" s="9"/>
      <c r="E55" s="9"/>
    </row>
    <row r="56" spans="2:5" ht="14.4" x14ac:dyDescent="0.3">
      <c r="D56" s="23"/>
      <c r="E56" s="23"/>
    </row>
    <row r="57" spans="2:5" ht="14.4" x14ac:dyDescent="0.3"/>
    <row r="58" spans="2:5" ht="14.4" x14ac:dyDescent="0.3"/>
    <row r="59" spans="2:5" ht="14.4" x14ac:dyDescent="0.3"/>
    <row r="60" spans="2:5" ht="14.4" x14ac:dyDescent="0.3"/>
    <row r="61" spans="2:5" ht="14.4" x14ac:dyDescent="0.3"/>
    <row r="62" spans="2:5" ht="14.4" x14ac:dyDescent="0.3"/>
    <row r="63" spans="2:5" ht="14.4" x14ac:dyDescent="0.3"/>
    <row r="64" spans="2:5" ht="14.4" x14ac:dyDescent="0.3"/>
    <row r="65" ht="14.4" x14ac:dyDescent="0.3"/>
    <row r="66" ht="14.4" x14ac:dyDescent="0.3"/>
    <row r="67" ht="14.4" x14ac:dyDescent="0.3"/>
    <row r="68" ht="14.4" x14ac:dyDescent="0.3"/>
    <row r="69" ht="14.4" x14ac:dyDescent="0.3"/>
    <row r="70" ht="14.4" x14ac:dyDescent="0.3"/>
    <row r="71" ht="14.4" x14ac:dyDescent="0.3"/>
    <row r="72" ht="14.4" x14ac:dyDescent="0.3"/>
    <row r="73" ht="14.4" x14ac:dyDescent="0.3"/>
    <row r="74" ht="14.4" x14ac:dyDescent="0.3"/>
    <row r="75" ht="14.4" x14ac:dyDescent="0.3"/>
    <row r="76" ht="14.4" x14ac:dyDescent="0.3"/>
    <row r="77" ht="14.4" x14ac:dyDescent="0.3"/>
    <row r="78" ht="14.4" x14ac:dyDescent="0.3"/>
    <row r="79" ht="14.4" x14ac:dyDescent="0.3"/>
    <row r="80" ht="14.4" x14ac:dyDescent="0.3"/>
    <row r="81" ht="14.4" x14ac:dyDescent="0.3"/>
    <row r="82" ht="14.4" x14ac:dyDescent="0.3"/>
    <row r="83" ht="14.4" x14ac:dyDescent="0.3"/>
    <row r="84" ht="14.4" x14ac:dyDescent="0.3"/>
    <row r="85" ht="14.4" x14ac:dyDescent="0.3"/>
    <row r="86" ht="14.4" x14ac:dyDescent="0.3"/>
    <row r="87" ht="14.4" x14ac:dyDescent="0.3"/>
    <row r="88" ht="14.4" x14ac:dyDescent="0.3"/>
    <row r="89" ht="14.4" x14ac:dyDescent="0.3"/>
    <row r="90" ht="14.4" x14ac:dyDescent="0.3"/>
    <row r="91" ht="14.4" x14ac:dyDescent="0.3"/>
    <row r="92" ht="14.4" x14ac:dyDescent="0.3"/>
    <row r="93" ht="14.4" x14ac:dyDescent="0.3"/>
    <row r="94" ht="14.4" x14ac:dyDescent="0.3"/>
    <row r="95" ht="14.4" x14ac:dyDescent="0.3"/>
    <row r="96" ht="14.4" x14ac:dyDescent="0.3"/>
    <row r="97" ht="14.4" x14ac:dyDescent="0.3"/>
    <row r="98" ht="14.4" x14ac:dyDescent="0.3"/>
    <row r="99" ht="14.4" x14ac:dyDescent="0.3"/>
    <row r="100" ht="14.4" x14ac:dyDescent="0.3"/>
    <row r="101" ht="14.4" x14ac:dyDescent="0.3"/>
    <row r="102" ht="14.4" x14ac:dyDescent="0.3"/>
    <row r="103" ht="14.4" x14ac:dyDescent="0.3"/>
    <row r="104" ht="14.4" x14ac:dyDescent="0.3"/>
    <row r="105" ht="14.4" x14ac:dyDescent="0.3"/>
    <row r="106" ht="14.4" x14ac:dyDescent="0.3"/>
    <row r="107" ht="14.4" x14ac:dyDescent="0.3"/>
    <row r="108" ht="14.4" x14ac:dyDescent="0.3"/>
    <row r="109" ht="14.4" x14ac:dyDescent="0.3"/>
    <row r="110" ht="14.4" x14ac:dyDescent="0.3"/>
    <row r="111" ht="14.4" x14ac:dyDescent="0.3"/>
    <row r="112" ht="14.4" x14ac:dyDescent="0.3"/>
    <row r="113" ht="14.4" x14ac:dyDescent="0.3"/>
    <row r="114" ht="14.4" x14ac:dyDescent="0.3"/>
    <row r="115" ht="14.4" x14ac:dyDescent="0.3"/>
    <row r="116" ht="14.4" x14ac:dyDescent="0.3"/>
    <row r="117" ht="14.4" x14ac:dyDescent="0.3"/>
    <row r="118" ht="14.4" x14ac:dyDescent="0.3"/>
    <row r="119" ht="14.4" x14ac:dyDescent="0.3"/>
    <row r="120" ht="14.4" x14ac:dyDescent="0.3"/>
    <row r="121" ht="14.4" x14ac:dyDescent="0.3"/>
    <row r="122" ht="14.4" x14ac:dyDescent="0.3"/>
    <row r="123" ht="14.4" x14ac:dyDescent="0.3"/>
    <row r="124" ht="14.4" x14ac:dyDescent="0.3"/>
    <row r="125" ht="14.4" x14ac:dyDescent="0.3"/>
    <row r="126" ht="14.4" x14ac:dyDescent="0.3"/>
    <row r="127" ht="14.4" x14ac:dyDescent="0.3"/>
    <row r="128" ht="14.4" x14ac:dyDescent="0.3"/>
    <row r="129" ht="14.4" x14ac:dyDescent="0.3"/>
    <row r="130" ht="14.4" x14ac:dyDescent="0.3"/>
    <row r="131" ht="14.4" x14ac:dyDescent="0.3"/>
    <row r="132" ht="14.4" x14ac:dyDescent="0.3"/>
    <row r="133" ht="14.4" x14ac:dyDescent="0.3"/>
    <row r="134" ht="14.4" x14ac:dyDescent="0.3"/>
    <row r="135" ht="14.4" x14ac:dyDescent="0.3"/>
    <row r="136" ht="14.4" x14ac:dyDescent="0.3"/>
    <row r="137" ht="14.4" x14ac:dyDescent="0.3"/>
    <row r="138" ht="14.4" x14ac:dyDescent="0.3"/>
    <row r="139" ht="14.4" x14ac:dyDescent="0.3"/>
    <row r="140" ht="14.4" x14ac:dyDescent="0.3"/>
    <row r="141" ht="14.4" x14ac:dyDescent="0.3"/>
    <row r="142" ht="14.4" x14ac:dyDescent="0.3"/>
    <row r="143" ht="14.4" x14ac:dyDescent="0.3"/>
    <row r="144" ht="14.4" x14ac:dyDescent="0.3"/>
    <row r="145" ht="14.4" x14ac:dyDescent="0.3"/>
    <row r="146" ht="14.4" x14ac:dyDescent="0.3"/>
    <row r="147" ht="14.4" x14ac:dyDescent="0.3"/>
    <row r="148" ht="14.4" x14ac:dyDescent="0.3"/>
    <row r="149" ht="14.4" x14ac:dyDescent="0.3"/>
    <row r="150" ht="14.4" x14ac:dyDescent="0.3"/>
    <row r="151" ht="14.4" x14ac:dyDescent="0.3"/>
    <row r="152" ht="14.4" x14ac:dyDescent="0.3"/>
    <row r="153" ht="14.4" x14ac:dyDescent="0.3"/>
    <row r="154" ht="14.4" x14ac:dyDescent="0.3"/>
    <row r="155" ht="14.4" x14ac:dyDescent="0.3"/>
    <row r="156" ht="14.4" x14ac:dyDescent="0.3"/>
    <row r="157" ht="14.4" x14ac:dyDescent="0.3"/>
    <row r="158" ht="14.4" x14ac:dyDescent="0.3"/>
    <row r="159" ht="14.4" x14ac:dyDescent="0.3"/>
    <row r="160" ht="14.4" x14ac:dyDescent="0.3"/>
    <row r="161" ht="14.4" x14ac:dyDescent="0.3"/>
    <row r="162" ht="14.4" x14ac:dyDescent="0.3"/>
    <row r="163" ht="14.4" x14ac:dyDescent="0.3"/>
    <row r="164" ht="14.4" x14ac:dyDescent="0.3"/>
    <row r="165" ht="14.4" x14ac:dyDescent="0.3"/>
    <row r="166" ht="14.4" x14ac:dyDescent="0.3"/>
    <row r="167" ht="14.4" x14ac:dyDescent="0.3"/>
    <row r="168" ht="14.4" x14ac:dyDescent="0.3"/>
    <row r="169" ht="14.4" x14ac:dyDescent="0.3"/>
    <row r="170" ht="14.4" x14ac:dyDescent="0.3"/>
    <row r="171" ht="14.4" x14ac:dyDescent="0.3"/>
    <row r="172" ht="14.4" x14ac:dyDescent="0.3"/>
    <row r="173" ht="14.4" x14ac:dyDescent="0.3"/>
    <row r="174" ht="14.4" x14ac:dyDescent="0.3"/>
    <row r="175" ht="14.4" x14ac:dyDescent="0.3"/>
    <row r="176" ht="14.4" x14ac:dyDescent="0.3"/>
    <row r="177" ht="14.4" x14ac:dyDescent="0.3"/>
    <row r="178" ht="14.4" x14ac:dyDescent="0.3"/>
    <row r="179" ht="14.4" x14ac:dyDescent="0.3"/>
    <row r="180" ht="14.4" x14ac:dyDescent="0.3"/>
    <row r="181" ht="14.4" x14ac:dyDescent="0.3"/>
    <row r="182" ht="14.4" x14ac:dyDescent="0.3"/>
    <row r="183" ht="14.4" x14ac:dyDescent="0.3"/>
    <row r="184" ht="14.4" x14ac:dyDescent="0.3"/>
    <row r="185" ht="14.4" x14ac:dyDescent="0.3"/>
    <row r="186" ht="14.4" x14ac:dyDescent="0.3"/>
    <row r="187" ht="14.4" x14ac:dyDescent="0.3"/>
    <row r="188" ht="14.4" x14ac:dyDescent="0.3"/>
    <row r="189" ht="14.4" x14ac:dyDescent="0.3"/>
    <row r="190" ht="14.4" x14ac:dyDescent="0.3"/>
    <row r="191" ht="14.4" x14ac:dyDescent="0.3"/>
    <row r="192" ht="14.4" x14ac:dyDescent="0.3"/>
    <row r="193" ht="14.4" x14ac:dyDescent="0.3"/>
    <row r="194" ht="14.4" x14ac:dyDescent="0.3"/>
    <row r="195" ht="14.4" x14ac:dyDescent="0.3"/>
    <row r="196" ht="14.4" x14ac:dyDescent="0.3"/>
    <row r="197" ht="14.4" x14ac:dyDescent="0.3"/>
    <row r="198" ht="14.4" x14ac:dyDescent="0.3"/>
    <row r="199" ht="14.4" x14ac:dyDescent="0.3"/>
    <row r="200" ht="14.4" x14ac:dyDescent="0.3"/>
    <row r="201" ht="14.4" x14ac:dyDescent="0.3"/>
    <row r="202" ht="14.4" x14ac:dyDescent="0.3"/>
    <row r="203" ht="14.4" x14ac:dyDescent="0.3"/>
    <row r="204" ht="14.4" x14ac:dyDescent="0.3"/>
    <row r="205" ht="14.4" x14ac:dyDescent="0.3"/>
    <row r="206" ht="14.4" x14ac:dyDescent="0.3"/>
    <row r="207" ht="14.4" x14ac:dyDescent="0.3"/>
    <row r="208" ht="14.4" x14ac:dyDescent="0.3"/>
    <row r="209" ht="14.4" x14ac:dyDescent="0.3"/>
    <row r="210" ht="14.4" x14ac:dyDescent="0.3"/>
    <row r="211" ht="14.4" x14ac:dyDescent="0.3"/>
    <row r="212" ht="14.4" x14ac:dyDescent="0.3"/>
    <row r="213" ht="14.4" x14ac:dyDescent="0.3"/>
    <row r="214" ht="14.4" x14ac:dyDescent="0.3"/>
    <row r="215" ht="14.4" x14ac:dyDescent="0.3"/>
    <row r="216" ht="14.4" x14ac:dyDescent="0.3"/>
    <row r="217" ht="14.4" x14ac:dyDescent="0.3"/>
    <row r="218" ht="14.4" x14ac:dyDescent="0.3"/>
    <row r="219" ht="14.4" x14ac:dyDescent="0.3"/>
    <row r="220" ht="14.4" x14ac:dyDescent="0.3"/>
    <row r="221" ht="14.4" x14ac:dyDescent="0.3"/>
    <row r="222" ht="14.4" x14ac:dyDescent="0.3"/>
    <row r="223" ht="14.4" x14ac:dyDescent="0.3"/>
    <row r="224" ht="14.4" x14ac:dyDescent="0.3"/>
    <row r="225" ht="14.4" x14ac:dyDescent="0.3"/>
    <row r="226" ht="14.4" x14ac:dyDescent="0.3"/>
    <row r="227" ht="14.4" x14ac:dyDescent="0.3"/>
    <row r="228" ht="14.4" x14ac:dyDescent="0.3"/>
    <row r="229" ht="14.4" x14ac:dyDescent="0.3"/>
    <row r="230" ht="14.4" x14ac:dyDescent="0.3"/>
    <row r="231" ht="14.4" x14ac:dyDescent="0.3"/>
    <row r="232" ht="14.4" x14ac:dyDescent="0.3"/>
    <row r="233" ht="14.4" x14ac:dyDescent="0.3"/>
    <row r="234" ht="14.4" x14ac:dyDescent="0.3"/>
    <row r="235" ht="14.4" x14ac:dyDescent="0.3"/>
    <row r="236" ht="14.4" x14ac:dyDescent="0.3"/>
    <row r="237" ht="14.4" x14ac:dyDescent="0.3"/>
    <row r="238" ht="14.4" x14ac:dyDescent="0.3"/>
    <row r="239" ht="14.4" x14ac:dyDescent="0.3"/>
    <row r="240" ht="14.4" x14ac:dyDescent="0.3"/>
    <row r="241" ht="14.4" x14ac:dyDescent="0.3"/>
    <row r="242" ht="14.4" x14ac:dyDescent="0.3"/>
    <row r="243" ht="14.4" x14ac:dyDescent="0.3"/>
    <row r="244" ht="14.4" x14ac:dyDescent="0.3"/>
    <row r="245" ht="14.4" x14ac:dyDescent="0.3"/>
    <row r="246" ht="14.4" x14ac:dyDescent="0.3"/>
    <row r="247" ht="14.4" x14ac:dyDescent="0.3"/>
    <row r="248" ht="14.4" x14ac:dyDescent="0.3"/>
    <row r="249" ht="14.4" x14ac:dyDescent="0.3"/>
    <row r="250" ht="14.4" x14ac:dyDescent="0.3"/>
    <row r="251" ht="14.4" x14ac:dyDescent="0.3"/>
    <row r="252" ht="14.4" x14ac:dyDescent="0.3"/>
    <row r="253" ht="14.4" x14ac:dyDescent="0.3"/>
    <row r="254" ht="14.4" x14ac:dyDescent="0.3"/>
    <row r="255" ht="14.4" x14ac:dyDescent="0.3"/>
    <row r="256" ht="14.4" x14ac:dyDescent="0.3"/>
    <row r="257" ht="14.4" x14ac:dyDescent="0.3"/>
    <row r="258" ht="14.4" x14ac:dyDescent="0.3"/>
    <row r="259" ht="14.4" x14ac:dyDescent="0.3"/>
    <row r="260" ht="14.4" x14ac:dyDescent="0.3"/>
    <row r="261" ht="14.4" x14ac:dyDescent="0.3"/>
    <row r="262" ht="14.4" x14ac:dyDescent="0.3"/>
    <row r="263" ht="14.4" x14ac:dyDescent="0.3"/>
    <row r="264" ht="14.4" x14ac:dyDescent="0.3"/>
    <row r="265" ht="14.4" x14ac:dyDescent="0.3"/>
    <row r="266" ht="14.4" x14ac:dyDescent="0.3"/>
    <row r="267" ht="14.4" x14ac:dyDescent="0.3"/>
    <row r="268" ht="14.4" x14ac:dyDescent="0.3"/>
    <row r="269" ht="14.4" x14ac:dyDescent="0.3"/>
    <row r="270" ht="14.4" x14ac:dyDescent="0.3"/>
    <row r="271" ht="14.4" x14ac:dyDescent="0.3"/>
    <row r="272" ht="14.4" x14ac:dyDescent="0.3"/>
    <row r="273" ht="14.4" x14ac:dyDescent="0.3"/>
    <row r="274" ht="14.4" x14ac:dyDescent="0.3"/>
    <row r="275" ht="14.4" x14ac:dyDescent="0.3"/>
    <row r="276" ht="14.4" x14ac:dyDescent="0.3"/>
    <row r="277" ht="14.4" x14ac:dyDescent="0.3"/>
    <row r="278" ht="14.4" x14ac:dyDescent="0.3"/>
    <row r="279" ht="14.4" x14ac:dyDescent="0.3"/>
    <row r="280" ht="14.4" x14ac:dyDescent="0.3"/>
    <row r="281" ht="14.4" x14ac:dyDescent="0.3"/>
    <row r="282" ht="14.4" x14ac:dyDescent="0.3"/>
    <row r="283" ht="14.4" x14ac:dyDescent="0.3"/>
    <row r="284" ht="14.4" x14ac:dyDescent="0.3"/>
    <row r="285" ht="14.4" x14ac:dyDescent="0.3"/>
    <row r="286" ht="14.4" x14ac:dyDescent="0.3"/>
    <row r="287" ht="14.4" x14ac:dyDescent="0.3"/>
    <row r="288" ht="14.4" x14ac:dyDescent="0.3"/>
    <row r="289" ht="14.4" x14ac:dyDescent="0.3"/>
    <row r="290" ht="14.4" x14ac:dyDescent="0.3"/>
    <row r="291" ht="14.4" x14ac:dyDescent="0.3"/>
    <row r="292" ht="14.4" x14ac:dyDescent="0.3"/>
    <row r="293" ht="14.4" x14ac:dyDescent="0.3"/>
    <row r="294" ht="14.4" x14ac:dyDescent="0.3"/>
    <row r="295" ht="14.4" x14ac:dyDescent="0.3"/>
    <row r="296" ht="14.4" x14ac:dyDescent="0.3"/>
    <row r="297" ht="14.4" x14ac:dyDescent="0.3"/>
    <row r="298" ht="14.4" x14ac:dyDescent="0.3"/>
    <row r="299" ht="14.4" x14ac:dyDescent="0.3"/>
    <row r="300" ht="14.4" x14ac:dyDescent="0.3"/>
    <row r="301" ht="14.4" x14ac:dyDescent="0.3"/>
    <row r="302" ht="14.4" x14ac:dyDescent="0.3"/>
    <row r="303" ht="14.4" x14ac:dyDescent="0.3"/>
    <row r="304" ht="14.4" x14ac:dyDescent="0.3"/>
    <row r="305" ht="14.4" x14ac:dyDescent="0.3"/>
    <row r="306" ht="14.4" x14ac:dyDescent="0.3"/>
    <row r="307" ht="14.4" x14ac:dyDescent="0.3"/>
    <row r="308" ht="14.4" x14ac:dyDescent="0.3"/>
    <row r="309" ht="14.4" x14ac:dyDescent="0.3"/>
    <row r="310" ht="14.4" x14ac:dyDescent="0.3"/>
    <row r="311" ht="14.4" x14ac:dyDescent="0.3"/>
    <row r="312" ht="14.4" x14ac:dyDescent="0.3"/>
    <row r="313" ht="14.4" x14ac:dyDescent="0.3"/>
    <row r="314" ht="14.4" x14ac:dyDescent="0.3"/>
    <row r="315" ht="14.4" x14ac:dyDescent="0.3"/>
    <row r="316" ht="14.4" x14ac:dyDescent="0.3"/>
    <row r="317" ht="14.4" x14ac:dyDescent="0.3"/>
    <row r="318" ht="14.4" x14ac:dyDescent="0.3"/>
    <row r="319" ht="14.4" x14ac:dyDescent="0.3"/>
    <row r="320" ht="14.4" x14ac:dyDescent="0.3"/>
    <row r="321" ht="14.4" x14ac:dyDescent="0.3"/>
    <row r="322" ht="14.4" x14ac:dyDescent="0.3"/>
    <row r="323" ht="14.4" x14ac:dyDescent="0.3"/>
    <row r="324" ht="14.4" x14ac:dyDescent="0.3"/>
    <row r="325" ht="14.4" x14ac:dyDescent="0.3"/>
    <row r="326" ht="14.4" x14ac:dyDescent="0.3"/>
    <row r="327" ht="14.4" x14ac:dyDescent="0.3"/>
    <row r="328" ht="14.4" x14ac:dyDescent="0.3"/>
    <row r="329" ht="14.4" x14ac:dyDescent="0.3"/>
    <row r="330" ht="14.4" x14ac:dyDescent="0.3"/>
    <row r="331" ht="14.4" x14ac:dyDescent="0.3"/>
    <row r="332" ht="14.4" x14ac:dyDescent="0.3"/>
    <row r="333" ht="14.4" x14ac:dyDescent="0.3"/>
    <row r="334" ht="14.4" x14ac:dyDescent="0.3"/>
    <row r="335" ht="14.4" x14ac:dyDescent="0.3"/>
    <row r="336" ht="14.4" x14ac:dyDescent="0.3"/>
    <row r="337" ht="14.4" x14ac:dyDescent="0.3"/>
    <row r="338" ht="14.4" x14ac:dyDescent="0.3"/>
    <row r="339" ht="14.4" x14ac:dyDescent="0.3"/>
    <row r="340" ht="14.4" x14ac:dyDescent="0.3"/>
    <row r="341" ht="14.4" x14ac:dyDescent="0.3"/>
    <row r="342" ht="14.4" x14ac:dyDescent="0.3"/>
    <row r="343" ht="14.4" x14ac:dyDescent="0.3"/>
    <row r="344" ht="14.4" x14ac:dyDescent="0.3"/>
    <row r="345" ht="14.4" x14ac:dyDescent="0.3"/>
    <row r="346" ht="14.4" x14ac:dyDescent="0.3"/>
    <row r="347" ht="14.4" x14ac:dyDescent="0.3"/>
    <row r="348" ht="14.4" x14ac:dyDescent="0.3"/>
    <row r="349" ht="14.4" x14ac:dyDescent="0.3"/>
    <row r="350" ht="14.4" x14ac:dyDescent="0.3"/>
    <row r="351" ht="14.4" x14ac:dyDescent="0.3"/>
    <row r="352" ht="14.4" x14ac:dyDescent="0.3"/>
    <row r="353" ht="14.4" x14ac:dyDescent="0.3"/>
    <row r="354" ht="14.4" x14ac:dyDescent="0.3"/>
    <row r="355" ht="14.4" x14ac:dyDescent="0.3"/>
    <row r="356" ht="14.4" x14ac:dyDescent="0.3"/>
    <row r="357" ht="14.4" x14ac:dyDescent="0.3"/>
    <row r="358" ht="14.4" x14ac:dyDescent="0.3"/>
    <row r="359" ht="14.4" x14ac:dyDescent="0.3"/>
    <row r="360" ht="14.4" x14ac:dyDescent="0.3"/>
    <row r="361" ht="14.4" x14ac:dyDescent="0.3"/>
    <row r="362" ht="14.4" x14ac:dyDescent="0.3"/>
    <row r="363" ht="14.4" x14ac:dyDescent="0.3"/>
    <row r="364" ht="14.4" x14ac:dyDescent="0.3"/>
    <row r="365" ht="14.4" x14ac:dyDescent="0.3"/>
    <row r="366" ht="14.4" x14ac:dyDescent="0.3"/>
    <row r="367" ht="14.4" x14ac:dyDescent="0.3"/>
    <row r="368" ht="14.4" x14ac:dyDescent="0.3"/>
    <row r="369" ht="14.4" x14ac:dyDescent="0.3"/>
    <row r="370" ht="14.4" x14ac:dyDescent="0.3"/>
    <row r="371" ht="14.4" x14ac:dyDescent="0.3"/>
    <row r="372" ht="14.4" x14ac:dyDescent="0.3"/>
    <row r="373" ht="14.4" x14ac:dyDescent="0.3"/>
    <row r="374" ht="14.4" x14ac:dyDescent="0.3"/>
    <row r="375" ht="14.4" x14ac:dyDescent="0.3"/>
    <row r="376" ht="14.4" x14ac:dyDescent="0.3"/>
    <row r="377" ht="14.4" x14ac:dyDescent="0.3"/>
    <row r="378" ht="14.4" x14ac:dyDescent="0.3"/>
    <row r="379" ht="14.4" x14ac:dyDescent="0.3"/>
    <row r="380" ht="14.4" x14ac:dyDescent="0.3"/>
    <row r="381" ht="14.4" x14ac:dyDescent="0.3"/>
    <row r="382" ht="14.4" x14ac:dyDescent="0.3"/>
    <row r="383" ht="14.4" x14ac:dyDescent="0.3"/>
    <row r="384" ht="14.4" x14ac:dyDescent="0.3"/>
    <row r="385" ht="14.4" x14ac:dyDescent="0.3"/>
    <row r="386" ht="14.4" x14ac:dyDescent="0.3"/>
    <row r="387" ht="14.4" x14ac:dyDescent="0.3"/>
    <row r="388" ht="14.4" x14ac:dyDescent="0.3"/>
    <row r="389" ht="14.4" x14ac:dyDescent="0.3"/>
    <row r="390" ht="14.4" x14ac:dyDescent="0.3"/>
    <row r="391" ht="14.4" x14ac:dyDescent="0.3"/>
    <row r="392" ht="14.4" x14ac:dyDescent="0.3"/>
    <row r="393" ht="14.4" x14ac:dyDescent="0.3"/>
    <row r="394" ht="14.4" x14ac:dyDescent="0.3"/>
    <row r="395" ht="14.4" x14ac:dyDescent="0.3"/>
    <row r="396" ht="14.4" x14ac:dyDescent="0.3"/>
    <row r="397" ht="14.4" x14ac:dyDescent="0.3"/>
    <row r="398" ht="14.4" x14ac:dyDescent="0.3"/>
    <row r="399" ht="14.4" x14ac:dyDescent="0.3"/>
    <row r="400" ht="14.4" x14ac:dyDescent="0.3"/>
    <row r="401" ht="14.4" x14ac:dyDescent="0.3"/>
    <row r="402" ht="14.4" x14ac:dyDescent="0.3"/>
    <row r="403" ht="14.4" x14ac:dyDescent="0.3"/>
    <row r="404" ht="14.4" x14ac:dyDescent="0.3"/>
    <row r="405" ht="14.4" x14ac:dyDescent="0.3"/>
    <row r="406" ht="14.4" x14ac:dyDescent="0.3"/>
    <row r="407" ht="14.4" x14ac:dyDescent="0.3"/>
    <row r="408" ht="14.4" x14ac:dyDescent="0.3"/>
    <row r="409" ht="14.4" x14ac:dyDescent="0.3"/>
    <row r="410" ht="14.4" x14ac:dyDescent="0.3"/>
    <row r="411" ht="14.4" x14ac:dyDescent="0.3"/>
    <row r="412" ht="14.4" x14ac:dyDescent="0.3"/>
    <row r="413" ht="14.4" x14ac:dyDescent="0.3"/>
    <row r="414" ht="14.4" x14ac:dyDescent="0.3"/>
    <row r="415" ht="14.4" x14ac:dyDescent="0.3"/>
    <row r="416" ht="14.4" x14ac:dyDescent="0.3"/>
    <row r="417" ht="14.4" x14ac:dyDescent="0.3"/>
    <row r="418" ht="14.4" x14ac:dyDescent="0.3"/>
    <row r="419" ht="14.4" x14ac:dyDescent="0.3"/>
    <row r="420" ht="14.4" x14ac:dyDescent="0.3"/>
    <row r="421" ht="14.4" x14ac:dyDescent="0.3"/>
    <row r="422" ht="14.4" x14ac:dyDescent="0.3"/>
    <row r="423" ht="14.4" x14ac:dyDescent="0.3"/>
    <row r="424" ht="14.4" x14ac:dyDescent="0.3"/>
    <row r="425" ht="14.4" x14ac:dyDescent="0.3"/>
    <row r="426" ht="14.4" x14ac:dyDescent="0.3"/>
    <row r="427" ht="14.4" x14ac:dyDescent="0.3"/>
    <row r="428" ht="14.4" x14ac:dyDescent="0.3"/>
    <row r="429" ht="14.4" x14ac:dyDescent="0.3"/>
    <row r="430" ht="14.4" x14ac:dyDescent="0.3"/>
    <row r="431" ht="14.4" x14ac:dyDescent="0.3"/>
    <row r="432" ht="14.4" x14ac:dyDescent="0.3"/>
    <row r="433" ht="14.4" x14ac:dyDescent="0.3"/>
    <row r="434" ht="14.4" x14ac:dyDescent="0.3"/>
    <row r="435" ht="14.4" x14ac:dyDescent="0.3"/>
    <row r="436" ht="14.4" x14ac:dyDescent="0.3"/>
    <row r="437" ht="14.4" x14ac:dyDescent="0.3"/>
    <row r="438" ht="14.4" x14ac:dyDescent="0.3"/>
    <row r="439" ht="14.4" x14ac:dyDescent="0.3"/>
    <row r="440" ht="14.4" x14ac:dyDescent="0.3"/>
    <row r="441" ht="14.4" x14ac:dyDescent="0.3"/>
    <row r="442" ht="14.4" x14ac:dyDescent="0.3"/>
    <row r="443" ht="14.4" x14ac:dyDescent="0.3"/>
    <row r="444" ht="14.4" x14ac:dyDescent="0.3"/>
    <row r="445" ht="14.4" x14ac:dyDescent="0.3"/>
    <row r="446" ht="14.4" x14ac:dyDescent="0.3"/>
    <row r="447" ht="14.4" x14ac:dyDescent="0.3"/>
    <row r="448" ht="14.4" x14ac:dyDescent="0.3"/>
    <row r="449" ht="14.4" x14ac:dyDescent="0.3"/>
    <row r="450" ht="14.4" x14ac:dyDescent="0.3"/>
    <row r="451" ht="14.4" x14ac:dyDescent="0.3"/>
    <row r="452" ht="14.4" x14ac:dyDescent="0.3"/>
    <row r="453" ht="14.4" x14ac:dyDescent="0.3"/>
    <row r="454" ht="14.4" x14ac:dyDescent="0.3"/>
    <row r="455" ht="14.4" x14ac:dyDescent="0.3"/>
    <row r="456" ht="14.4" x14ac:dyDescent="0.3"/>
    <row r="457" ht="14.4" x14ac:dyDescent="0.3"/>
    <row r="458" ht="14.4" x14ac:dyDescent="0.3"/>
    <row r="459" ht="14.4" x14ac:dyDescent="0.3"/>
    <row r="460" ht="14.4" x14ac:dyDescent="0.3"/>
    <row r="461" ht="14.4" x14ac:dyDescent="0.3"/>
    <row r="462" ht="14.4" x14ac:dyDescent="0.3"/>
    <row r="463" ht="14.4" x14ac:dyDescent="0.3"/>
    <row r="464" ht="14.4" x14ac:dyDescent="0.3"/>
    <row r="465" ht="14.4" x14ac:dyDescent="0.3"/>
    <row r="466" ht="14.4" x14ac:dyDescent="0.3"/>
    <row r="467" ht="14.4" x14ac:dyDescent="0.3"/>
    <row r="468" ht="14.4" x14ac:dyDescent="0.3"/>
    <row r="469" ht="14.4" x14ac:dyDescent="0.3"/>
    <row r="470" ht="14.4" x14ac:dyDescent="0.3"/>
    <row r="471" ht="14.4" x14ac:dyDescent="0.3"/>
    <row r="472" ht="14.4" x14ac:dyDescent="0.3"/>
    <row r="473" ht="14.4" x14ac:dyDescent="0.3"/>
    <row r="474" ht="14.4" x14ac:dyDescent="0.3"/>
    <row r="475" ht="14.4" x14ac:dyDescent="0.3"/>
    <row r="476" ht="14.4" x14ac:dyDescent="0.3"/>
    <row r="477" ht="14.4" x14ac:dyDescent="0.3"/>
    <row r="478" ht="14.4" x14ac:dyDescent="0.3"/>
    <row r="479" ht="14.4" x14ac:dyDescent="0.3"/>
    <row r="480" ht="14.4" x14ac:dyDescent="0.3"/>
    <row r="481" ht="14.4" x14ac:dyDescent="0.3"/>
    <row r="482" ht="14.4" x14ac:dyDescent="0.3"/>
    <row r="483" ht="14.4" x14ac:dyDescent="0.3"/>
    <row r="484" ht="14.4" x14ac:dyDescent="0.3"/>
    <row r="485" ht="14.4" x14ac:dyDescent="0.3"/>
    <row r="486" ht="14.4" x14ac:dyDescent="0.3"/>
    <row r="487" ht="14.4" x14ac:dyDescent="0.3"/>
    <row r="488" ht="14.4" x14ac:dyDescent="0.3"/>
    <row r="489" ht="14.4" x14ac:dyDescent="0.3"/>
    <row r="490" ht="14.4" x14ac:dyDescent="0.3"/>
    <row r="491" ht="14.4" x14ac:dyDescent="0.3"/>
    <row r="492" ht="14.4" x14ac:dyDescent="0.3"/>
    <row r="493" ht="14.4" x14ac:dyDescent="0.3"/>
    <row r="494" ht="14.4" x14ac:dyDescent="0.3"/>
    <row r="495" ht="14.4" x14ac:dyDescent="0.3"/>
    <row r="496" ht="14.4" x14ac:dyDescent="0.3"/>
    <row r="497" ht="14.4" x14ac:dyDescent="0.3"/>
    <row r="498" ht="14.4" x14ac:dyDescent="0.3"/>
    <row r="499" ht="14.4" x14ac:dyDescent="0.3"/>
    <row r="500" ht="14.4" x14ac:dyDescent="0.3"/>
    <row r="501" ht="14.4" x14ac:dyDescent="0.3"/>
    <row r="502" ht="14.4" x14ac:dyDescent="0.3"/>
    <row r="503" ht="14.4" x14ac:dyDescent="0.3"/>
    <row r="504" ht="14.4" x14ac:dyDescent="0.3"/>
    <row r="505" ht="14.4" x14ac:dyDescent="0.3"/>
    <row r="506" ht="14.4" x14ac:dyDescent="0.3"/>
    <row r="507" ht="14.4" x14ac:dyDescent="0.3"/>
    <row r="508" ht="14.4" x14ac:dyDescent="0.3"/>
    <row r="509" ht="14.4" x14ac:dyDescent="0.3"/>
    <row r="510" ht="14.4" x14ac:dyDescent="0.3"/>
    <row r="511" ht="14.4" x14ac:dyDescent="0.3"/>
    <row r="512" ht="14.4" x14ac:dyDescent="0.3"/>
    <row r="513" ht="14.4" x14ac:dyDescent="0.3"/>
    <row r="514" ht="14.4" x14ac:dyDescent="0.3"/>
    <row r="515" ht="14.4" x14ac:dyDescent="0.3"/>
    <row r="516" ht="14.4" x14ac:dyDescent="0.3"/>
    <row r="517" ht="14.4" x14ac:dyDescent="0.3"/>
    <row r="518" ht="14.4" x14ac:dyDescent="0.3"/>
    <row r="519" ht="14.4" x14ac:dyDescent="0.3"/>
    <row r="520" ht="14.4" x14ac:dyDescent="0.3"/>
    <row r="521" ht="14.4" x14ac:dyDescent="0.3"/>
    <row r="522" ht="14.4" x14ac:dyDescent="0.3"/>
    <row r="523" ht="14.4" x14ac:dyDescent="0.3"/>
    <row r="524" ht="14.4" x14ac:dyDescent="0.3"/>
    <row r="525" ht="14.4" x14ac:dyDescent="0.3"/>
    <row r="526" ht="14.4" x14ac:dyDescent="0.3"/>
    <row r="527" ht="14.4" x14ac:dyDescent="0.3"/>
    <row r="528" ht="14.4" x14ac:dyDescent="0.3"/>
    <row r="529" ht="14.4" x14ac:dyDescent="0.3"/>
    <row r="530" ht="14.4" x14ac:dyDescent="0.3"/>
    <row r="531" ht="14.4" x14ac:dyDescent="0.3"/>
    <row r="532" ht="14.4" x14ac:dyDescent="0.3"/>
    <row r="533" ht="14.4" x14ac:dyDescent="0.3"/>
    <row r="534" ht="14.4" x14ac:dyDescent="0.3"/>
    <row r="535" ht="14.4" x14ac:dyDescent="0.3"/>
    <row r="536" ht="14.4" x14ac:dyDescent="0.3"/>
    <row r="537" ht="14.4" x14ac:dyDescent="0.3"/>
    <row r="538" ht="14.4" x14ac:dyDescent="0.3"/>
    <row r="539" ht="14.4" x14ac:dyDescent="0.3"/>
    <row r="540" ht="14.4" x14ac:dyDescent="0.3"/>
    <row r="541" ht="14.4" x14ac:dyDescent="0.3"/>
    <row r="542" ht="14.4" x14ac:dyDescent="0.3"/>
    <row r="543" ht="14.4" x14ac:dyDescent="0.3"/>
    <row r="544" ht="14.4" x14ac:dyDescent="0.3"/>
    <row r="545" ht="14.4" x14ac:dyDescent="0.3"/>
    <row r="546" ht="14.4" x14ac:dyDescent="0.3"/>
    <row r="547" ht="14.4" x14ac:dyDescent="0.3"/>
    <row r="548" ht="14.4" x14ac:dyDescent="0.3"/>
    <row r="549" ht="14.4" x14ac:dyDescent="0.3"/>
    <row r="550" ht="14.4" x14ac:dyDescent="0.3"/>
    <row r="551" ht="14.4" x14ac:dyDescent="0.3"/>
    <row r="552" ht="14.4" x14ac:dyDescent="0.3"/>
    <row r="553" ht="14.4" x14ac:dyDescent="0.3"/>
    <row r="554" ht="14.4" x14ac:dyDescent="0.3"/>
    <row r="555" ht="14.4" x14ac:dyDescent="0.3"/>
    <row r="556" ht="14.4" x14ac:dyDescent="0.3"/>
    <row r="557" ht="14.4" x14ac:dyDescent="0.3"/>
    <row r="558" ht="14.4" x14ac:dyDescent="0.3"/>
    <row r="559" ht="14.4" x14ac:dyDescent="0.3"/>
    <row r="560" ht="14.4" x14ac:dyDescent="0.3"/>
    <row r="561" ht="14.4" x14ac:dyDescent="0.3"/>
    <row r="562" ht="14.4" x14ac:dyDescent="0.3"/>
    <row r="563" ht="14.4" x14ac:dyDescent="0.3"/>
    <row r="564" ht="14.4" x14ac:dyDescent="0.3"/>
    <row r="565" ht="14.4" x14ac:dyDescent="0.3"/>
    <row r="566" ht="14.4" x14ac:dyDescent="0.3"/>
    <row r="567" ht="14.4" x14ac:dyDescent="0.3"/>
    <row r="568" ht="14.4" x14ac:dyDescent="0.3"/>
    <row r="569" ht="14.4" x14ac:dyDescent="0.3"/>
    <row r="570" ht="14.4" x14ac:dyDescent="0.3"/>
    <row r="571" ht="14.4" x14ac:dyDescent="0.3"/>
    <row r="572" ht="14.4" x14ac:dyDescent="0.3"/>
    <row r="573" ht="14.4" x14ac:dyDescent="0.3"/>
    <row r="574" ht="14.4" x14ac:dyDescent="0.3"/>
    <row r="575" ht="14.4" x14ac:dyDescent="0.3"/>
    <row r="576" ht="14.4" x14ac:dyDescent="0.3"/>
    <row r="577" ht="14.4" x14ac:dyDescent="0.3"/>
    <row r="578" ht="14.4" x14ac:dyDescent="0.3"/>
    <row r="579" ht="14.4" x14ac:dyDescent="0.3"/>
    <row r="580" ht="14.4" x14ac:dyDescent="0.3"/>
    <row r="581" ht="14.4" x14ac:dyDescent="0.3"/>
    <row r="582" ht="14.4" x14ac:dyDescent="0.3"/>
    <row r="583" ht="14.4" x14ac:dyDescent="0.3"/>
    <row r="584" ht="14.4" x14ac:dyDescent="0.3"/>
    <row r="585" ht="14.4" x14ac:dyDescent="0.3"/>
    <row r="586" ht="14.4" x14ac:dyDescent="0.3"/>
    <row r="587" ht="14.4" x14ac:dyDescent="0.3"/>
    <row r="588" ht="14.4" x14ac:dyDescent="0.3"/>
    <row r="589" ht="14.4" x14ac:dyDescent="0.3"/>
    <row r="590" ht="14.4" x14ac:dyDescent="0.3"/>
    <row r="591" ht="14.4" x14ac:dyDescent="0.3"/>
    <row r="592" ht="14.4" x14ac:dyDescent="0.3"/>
    <row r="593" ht="14.4" x14ac:dyDescent="0.3"/>
    <row r="594" ht="14.4" x14ac:dyDescent="0.3"/>
    <row r="595" ht="14.4" x14ac:dyDescent="0.3"/>
    <row r="596" ht="14.4" x14ac:dyDescent="0.3"/>
    <row r="597" ht="14.4" x14ac:dyDescent="0.3"/>
    <row r="598" ht="14.4" x14ac:dyDescent="0.3"/>
    <row r="599" ht="14.4" x14ac:dyDescent="0.3"/>
    <row r="600" ht="14.4" x14ac:dyDescent="0.3"/>
    <row r="601" ht="14.4" x14ac:dyDescent="0.3"/>
    <row r="602" ht="14.4" x14ac:dyDescent="0.3"/>
    <row r="603" ht="14.4" x14ac:dyDescent="0.3"/>
    <row r="604" ht="14.4" x14ac:dyDescent="0.3"/>
    <row r="605" ht="14.4" x14ac:dyDescent="0.3"/>
    <row r="606" ht="14.4" x14ac:dyDescent="0.3"/>
    <row r="607" ht="14.4" x14ac:dyDescent="0.3"/>
    <row r="608" ht="14.4" x14ac:dyDescent="0.3"/>
    <row r="609" ht="14.4" x14ac:dyDescent="0.3"/>
    <row r="610" ht="14.4" x14ac:dyDescent="0.3"/>
    <row r="611" ht="14.4" x14ac:dyDescent="0.3"/>
    <row r="612" ht="14.4" x14ac:dyDescent="0.3"/>
    <row r="613" ht="14.4" x14ac:dyDescent="0.3"/>
    <row r="614" ht="14.4" x14ac:dyDescent="0.3"/>
    <row r="615" ht="14.4" x14ac:dyDescent="0.3"/>
    <row r="616" ht="14.4" x14ac:dyDescent="0.3"/>
    <row r="617" ht="14.4" x14ac:dyDescent="0.3"/>
    <row r="618" ht="14.4" x14ac:dyDescent="0.3"/>
    <row r="619" ht="14.4" x14ac:dyDescent="0.3"/>
    <row r="620" ht="14.4" x14ac:dyDescent="0.3"/>
    <row r="621" ht="14.4" x14ac:dyDescent="0.3"/>
    <row r="622" ht="14.4" x14ac:dyDescent="0.3"/>
    <row r="623" ht="14.4" x14ac:dyDescent="0.3"/>
    <row r="624" ht="14.4" x14ac:dyDescent="0.3"/>
    <row r="625" ht="14.4" x14ac:dyDescent="0.3"/>
    <row r="626" ht="14.4" x14ac:dyDescent="0.3"/>
    <row r="627" ht="14.4" x14ac:dyDescent="0.3"/>
    <row r="628" ht="14.4" x14ac:dyDescent="0.3"/>
    <row r="629" ht="14.4" x14ac:dyDescent="0.3"/>
    <row r="630" ht="14.4" x14ac:dyDescent="0.3"/>
    <row r="631" ht="14.4" x14ac:dyDescent="0.3"/>
    <row r="632" ht="14.4" x14ac:dyDescent="0.3"/>
    <row r="633" ht="14.4" x14ac:dyDescent="0.3"/>
    <row r="634" ht="14.4" x14ac:dyDescent="0.3"/>
    <row r="635" ht="14.4" x14ac:dyDescent="0.3"/>
    <row r="636" ht="14.4" x14ac:dyDescent="0.3"/>
    <row r="637" ht="14.4" x14ac:dyDescent="0.3"/>
    <row r="638" ht="14.4" x14ac:dyDescent="0.3"/>
    <row r="639" ht="14.4" x14ac:dyDescent="0.3"/>
    <row r="640" ht="14.4" x14ac:dyDescent="0.3"/>
    <row r="641" ht="14.4" x14ac:dyDescent="0.3"/>
    <row r="642" ht="14.4" x14ac:dyDescent="0.3"/>
    <row r="643" ht="14.4" x14ac:dyDescent="0.3"/>
    <row r="644" ht="14.4" x14ac:dyDescent="0.3"/>
    <row r="645" ht="14.4" x14ac:dyDescent="0.3"/>
    <row r="646" ht="14.4" x14ac:dyDescent="0.3"/>
    <row r="647" ht="14.4" x14ac:dyDescent="0.3"/>
    <row r="648" ht="14.4" x14ac:dyDescent="0.3"/>
    <row r="649" ht="14.4" x14ac:dyDescent="0.3"/>
    <row r="650" ht="14.4" x14ac:dyDescent="0.3"/>
    <row r="651" ht="14.4" x14ac:dyDescent="0.3"/>
    <row r="652" ht="14.4" x14ac:dyDescent="0.3"/>
    <row r="653" ht="14.4" x14ac:dyDescent="0.3"/>
    <row r="654" ht="14.4" x14ac:dyDescent="0.3"/>
    <row r="655" ht="14.4" x14ac:dyDescent="0.3"/>
    <row r="656" ht="14.4" x14ac:dyDescent="0.3"/>
    <row r="657" ht="14.4" x14ac:dyDescent="0.3"/>
    <row r="658" ht="14.4" x14ac:dyDescent="0.3"/>
    <row r="659" ht="14.4" x14ac:dyDescent="0.3"/>
    <row r="660" ht="14.4" x14ac:dyDescent="0.3"/>
    <row r="661" ht="14.4" x14ac:dyDescent="0.3"/>
    <row r="662" ht="14.4" x14ac:dyDescent="0.3"/>
    <row r="663" ht="14.4" x14ac:dyDescent="0.3"/>
    <row r="664" ht="14.4" x14ac:dyDescent="0.3"/>
    <row r="665" ht="14.4" x14ac:dyDescent="0.3"/>
    <row r="666" ht="14.4" x14ac:dyDescent="0.3"/>
    <row r="667" ht="14.4" x14ac:dyDescent="0.3"/>
    <row r="668" ht="14.4" x14ac:dyDescent="0.3"/>
    <row r="669" ht="14.4" x14ac:dyDescent="0.3"/>
    <row r="670" ht="14.4" x14ac:dyDescent="0.3"/>
    <row r="671" ht="14.4" x14ac:dyDescent="0.3"/>
    <row r="672" ht="14.4" x14ac:dyDescent="0.3"/>
    <row r="673" ht="14.4" x14ac:dyDescent="0.3"/>
    <row r="674" ht="14.4" x14ac:dyDescent="0.3"/>
    <row r="675" ht="14.4" x14ac:dyDescent="0.3"/>
    <row r="676" ht="14.4" x14ac:dyDescent="0.3"/>
    <row r="677" ht="14.4" x14ac:dyDescent="0.3"/>
    <row r="678" ht="14.4" x14ac:dyDescent="0.3"/>
    <row r="679" ht="14.4" x14ac:dyDescent="0.3"/>
    <row r="680" ht="14.4" x14ac:dyDescent="0.3"/>
    <row r="681" ht="14.4" x14ac:dyDescent="0.3"/>
    <row r="682" ht="14.4" x14ac:dyDescent="0.3"/>
    <row r="683" ht="14.4" x14ac:dyDescent="0.3"/>
    <row r="684" ht="14.4" x14ac:dyDescent="0.3"/>
    <row r="685" ht="14.4" x14ac:dyDescent="0.3"/>
    <row r="686" ht="14.4" x14ac:dyDescent="0.3"/>
    <row r="687" ht="14.4" x14ac:dyDescent="0.3"/>
    <row r="688" ht="14.4" x14ac:dyDescent="0.3"/>
    <row r="689" ht="14.4" x14ac:dyDescent="0.3"/>
    <row r="690" ht="14.4" x14ac:dyDescent="0.3"/>
    <row r="691" ht="14.4" x14ac:dyDescent="0.3"/>
    <row r="692" ht="14.4" x14ac:dyDescent="0.3"/>
    <row r="693" ht="14.4" x14ac:dyDescent="0.3"/>
    <row r="694" ht="14.4" x14ac:dyDescent="0.3"/>
    <row r="695" ht="14.4" x14ac:dyDescent="0.3"/>
    <row r="696" ht="14.4" x14ac:dyDescent="0.3"/>
    <row r="697" ht="14.4" x14ac:dyDescent="0.3"/>
    <row r="698" ht="14.4" x14ac:dyDescent="0.3"/>
    <row r="699" ht="14.4" x14ac:dyDescent="0.3"/>
    <row r="700" ht="14.4" x14ac:dyDescent="0.3"/>
    <row r="701" ht="14.4" x14ac:dyDescent="0.3"/>
    <row r="702" ht="14.4" x14ac:dyDescent="0.3"/>
    <row r="703" ht="14.4" x14ac:dyDescent="0.3"/>
    <row r="704" ht="14.4" x14ac:dyDescent="0.3"/>
    <row r="705" ht="14.4" x14ac:dyDescent="0.3"/>
    <row r="706" ht="14.4" x14ac:dyDescent="0.3"/>
    <row r="707" ht="14.4" x14ac:dyDescent="0.3"/>
    <row r="708" ht="14.4" x14ac:dyDescent="0.3"/>
    <row r="709" ht="14.4" x14ac:dyDescent="0.3"/>
    <row r="710" ht="14.4" x14ac:dyDescent="0.3"/>
    <row r="711" ht="14.4" x14ac:dyDescent="0.3"/>
    <row r="712" ht="14.4" x14ac:dyDescent="0.3"/>
    <row r="713" ht="14.4" x14ac:dyDescent="0.3"/>
    <row r="714" ht="14.4" x14ac:dyDescent="0.3"/>
    <row r="715" ht="14.4" x14ac:dyDescent="0.3"/>
    <row r="716" ht="14.4" x14ac:dyDescent="0.3"/>
    <row r="717" ht="14.4" x14ac:dyDescent="0.3"/>
    <row r="718" ht="14.4" x14ac:dyDescent="0.3"/>
    <row r="719" ht="14.4" x14ac:dyDescent="0.3"/>
    <row r="720" ht="14.4" x14ac:dyDescent="0.3"/>
    <row r="721" ht="14.4" x14ac:dyDescent="0.3"/>
    <row r="722" ht="14.4" x14ac:dyDescent="0.3"/>
    <row r="723" ht="14.4" x14ac:dyDescent="0.3"/>
    <row r="724" ht="14.4" x14ac:dyDescent="0.3"/>
    <row r="725" ht="14.4" x14ac:dyDescent="0.3"/>
    <row r="726" ht="14.4" x14ac:dyDescent="0.3"/>
    <row r="727" ht="14.4" x14ac:dyDescent="0.3"/>
    <row r="728" ht="14.4" x14ac:dyDescent="0.3"/>
    <row r="729" ht="14.4" x14ac:dyDescent="0.3"/>
    <row r="730" ht="14.4" x14ac:dyDescent="0.3"/>
    <row r="731" ht="14.4" x14ac:dyDescent="0.3"/>
    <row r="732" ht="14.4" x14ac:dyDescent="0.3"/>
    <row r="733" ht="14.4" x14ac:dyDescent="0.3"/>
    <row r="734" ht="14.4" x14ac:dyDescent="0.3"/>
    <row r="735" ht="14.4" x14ac:dyDescent="0.3"/>
    <row r="736" ht="14.4" x14ac:dyDescent="0.3"/>
    <row r="737" ht="14.4" x14ac:dyDescent="0.3"/>
    <row r="738" ht="14.4" x14ac:dyDescent="0.3"/>
    <row r="739" ht="14.4" x14ac:dyDescent="0.3"/>
    <row r="740" ht="14.4" x14ac:dyDescent="0.3"/>
    <row r="741" ht="14.4" x14ac:dyDescent="0.3"/>
    <row r="742" ht="14.4" x14ac:dyDescent="0.3"/>
    <row r="743" ht="14.4" x14ac:dyDescent="0.3"/>
    <row r="744" ht="14.4" x14ac:dyDescent="0.3"/>
    <row r="745" ht="14.4" x14ac:dyDescent="0.3"/>
    <row r="746" ht="14.4" x14ac:dyDescent="0.3"/>
    <row r="747" ht="14.4" x14ac:dyDescent="0.3"/>
    <row r="748" ht="14.4" x14ac:dyDescent="0.3"/>
    <row r="749" ht="14.4" x14ac:dyDescent="0.3"/>
    <row r="750" ht="14.4" x14ac:dyDescent="0.3"/>
    <row r="751" ht="14.4" x14ac:dyDescent="0.3"/>
    <row r="752" ht="14.4" x14ac:dyDescent="0.3"/>
    <row r="753" ht="14.4" x14ac:dyDescent="0.3"/>
    <row r="754" ht="14.4" x14ac:dyDescent="0.3"/>
    <row r="755" ht="14.4" x14ac:dyDescent="0.3"/>
    <row r="756" ht="14.4" x14ac:dyDescent="0.3"/>
    <row r="757" ht="14.4" x14ac:dyDescent="0.3"/>
    <row r="758" ht="14.4" x14ac:dyDescent="0.3"/>
    <row r="759" ht="14.4" x14ac:dyDescent="0.3"/>
    <row r="760" ht="14.4" x14ac:dyDescent="0.3"/>
    <row r="761" ht="14.4" x14ac:dyDescent="0.3"/>
    <row r="762" ht="14.4" x14ac:dyDescent="0.3"/>
    <row r="763" ht="14.4" x14ac:dyDescent="0.3"/>
    <row r="764" ht="14.4" x14ac:dyDescent="0.3"/>
    <row r="765" ht="14.4" x14ac:dyDescent="0.3"/>
    <row r="766" ht="14.4" x14ac:dyDescent="0.3"/>
    <row r="767" ht="14.4" x14ac:dyDescent="0.3"/>
    <row r="768" ht="14.4" x14ac:dyDescent="0.3"/>
    <row r="769" ht="14.4" x14ac:dyDescent="0.3"/>
    <row r="770" ht="14.4" x14ac:dyDescent="0.3"/>
    <row r="771" ht="14.4" x14ac:dyDescent="0.3"/>
    <row r="772" ht="14.4" x14ac:dyDescent="0.3"/>
    <row r="773" ht="14.4" x14ac:dyDescent="0.3"/>
    <row r="774" ht="14.4" x14ac:dyDescent="0.3"/>
    <row r="775" ht="14.4" x14ac:dyDescent="0.3"/>
    <row r="776" ht="14.4" x14ac:dyDescent="0.3"/>
    <row r="777" ht="14.4" x14ac:dyDescent="0.3"/>
    <row r="778" ht="14.4" x14ac:dyDescent="0.3"/>
    <row r="779" ht="14.4" x14ac:dyDescent="0.3"/>
    <row r="780" ht="14.4" x14ac:dyDescent="0.3"/>
    <row r="781" ht="14.4" x14ac:dyDescent="0.3"/>
    <row r="782" ht="14.4" x14ac:dyDescent="0.3"/>
    <row r="783" ht="14.4" x14ac:dyDescent="0.3"/>
    <row r="784" ht="14.4" x14ac:dyDescent="0.3"/>
    <row r="785" ht="14.4" x14ac:dyDescent="0.3"/>
    <row r="786" ht="14.4" x14ac:dyDescent="0.3"/>
    <row r="787" ht="14.4" x14ac:dyDescent="0.3"/>
    <row r="788" ht="14.4" x14ac:dyDescent="0.3"/>
    <row r="789" ht="14.4" x14ac:dyDescent="0.3"/>
    <row r="790" ht="14.4" x14ac:dyDescent="0.3"/>
    <row r="791" ht="14.4" x14ac:dyDescent="0.3"/>
    <row r="792" ht="14.4" x14ac:dyDescent="0.3"/>
    <row r="793" ht="14.4" x14ac:dyDescent="0.3"/>
    <row r="794" ht="14.4" x14ac:dyDescent="0.3"/>
    <row r="795" ht="14.4" x14ac:dyDescent="0.3"/>
    <row r="796" ht="14.4" x14ac:dyDescent="0.3"/>
    <row r="797" ht="14.4" x14ac:dyDescent="0.3"/>
    <row r="798" ht="14.4" x14ac:dyDescent="0.3"/>
    <row r="799" ht="14.4" x14ac:dyDescent="0.3"/>
    <row r="800" ht="14.4" x14ac:dyDescent="0.3"/>
    <row r="801" ht="14.4" x14ac:dyDescent="0.3"/>
    <row r="802" ht="14.4" x14ac:dyDescent="0.3"/>
    <row r="803" ht="14.4" x14ac:dyDescent="0.3"/>
    <row r="804" ht="14.4" x14ac:dyDescent="0.3"/>
    <row r="805" ht="14.4" x14ac:dyDescent="0.3"/>
    <row r="806" ht="14.4" x14ac:dyDescent="0.3"/>
    <row r="807" ht="14.4" x14ac:dyDescent="0.3"/>
    <row r="808" ht="14.4" x14ac:dyDescent="0.3"/>
    <row r="809" ht="14.4" x14ac:dyDescent="0.3"/>
    <row r="810" ht="14.4" x14ac:dyDescent="0.3"/>
    <row r="811" ht="14.4" x14ac:dyDescent="0.3"/>
    <row r="812" ht="14.4" x14ac:dyDescent="0.3"/>
    <row r="813" ht="14.4" x14ac:dyDescent="0.3"/>
    <row r="814" ht="14.4" x14ac:dyDescent="0.3"/>
    <row r="815" ht="14.4" x14ac:dyDescent="0.3"/>
    <row r="816" ht="14.4" x14ac:dyDescent="0.3"/>
    <row r="817" ht="14.4" x14ac:dyDescent="0.3"/>
    <row r="818" ht="14.4" x14ac:dyDescent="0.3"/>
    <row r="819" ht="14.4" x14ac:dyDescent="0.3"/>
    <row r="820" ht="14.4" x14ac:dyDescent="0.3"/>
    <row r="821" ht="14.4" x14ac:dyDescent="0.3"/>
    <row r="822" ht="14.4" x14ac:dyDescent="0.3"/>
    <row r="823" ht="14.4" x14ac:dyDescent="0.3"/>
    <row r="824" ht="14.4" x14ac:dyDescent="0.3"/>
    <row r="825" ht="14.4" x14ac:dyDescent="0.3"/>
    <row r="826" ht="14.4" x14ac:dyDescent="0.3"/>
    <row r="827" ht="14.4" x14ac:dyDescent="0.3"/>
    <row r="828" ht="14.4" x14ac:dyDescent="0.3"/>
    <row r="829" ht="14.4" x14ac:dyDescent="0.3"/>
    <row r="830" ht="14.4" x14ac:dyDescent="0.3"/>
    <row r="831" ht="14.4" x14ac:dyDescent="0.3"/>
    <row r="832" ht="14.4" x14ac:dyDescent="0.3"/>
    <row r="833" ht="14.4" x14ac:dyDescent="0.3"/>
    <row r="834" ht="14.4" x14ac:dyDescent="0.3"/>
    <row r="835" ht="14.4" x14ac:dyDescent="0.3"/>
    <row r="836" ht="14.4" x14ac:dyDescent="0.3"/>
    <row r="837" ht="14.4" x14ac:dyDescent="0.3"/>
    <row r="838" ht="14.4" x14ac:dyDescent="0.3"/>
    <row r="839" ht="14.4" x14ac:dyDescent="0.3"/>
    <row r="840" ht="14.4" x14ac:dyDescent="0.3"/>
    <row r="841" ht="14.4" x14ac:dyDescent="0.3"/>
    <row r="842" ht="14.4" x14ac:dyDescent="0.3"/>
    <row r="843" ht="14.4" x14ac:dyDescent="0.3"/>
    <row r="844" ht="14.4" x14ac:dyDescent="0.3"/>
    <row r="845" ht="14.4" x14ac:dyDescent="0.3"/>
    <row r="846" ht="14.4" x14ac:dyDescent="0.3"/>
    <row r="847" ht="14.4" x14ac:dyDescent="0.3"/>
    <row r="848" ht="14.4" x14ac:dyDescent="0.3"/>
    <row r="849" ht="14.4" x14ac:dyDescent="0.3"/>
    <row r="850" ht="14.4" x14ac:dyDescent="0.3"/>
    <row r="851" ht="14.4" x14ac:dyDescent="0.3"/>
    <row r="852" ht="14.4" x14ac:dyDescent="0.3"/>
    <row r="853" ht="14.4" x14ac:dyDescent="0.3"/>
    <row r="854" ht="14.4" x14ac:dyDescent="0.3"/>
    <row r="855" ht="14.4" x14ac:dyDescent="0.3"/>
    <row r="856" ht="14.4" x14ac:dyDescent="0.3"/>
    <row r="857" ht="14.4" x14ac:dyDescent="0.3"/>
    <row r="858" ht="14.4" x14ac:dyDescent="0.3"/>
    <row r="859" ht="14.4" x14ac:dyDescent="0.3"/>
    <row r="860" ht="14.4" x14ac:dyDescent="0.3"/>
    <row r="861" ht="14.4" x14ac:dyDescent="0.3"/>
    <row r="862" ht="14.4" x14ac:dyDescent="0.3"/>
    <row r="863" ht="14.4" x14ac:dyDescent="0.3"/>
    <row r="864" ht="14.4" x14ac:dyDescent="0.3"/>
    <row r="865" ht="14.4" x14ac:dyDescent="0.3"/>
    <row r="866" ht="14.4" x14ac:dyDescent="0.3"/>
    <row r="867" ht="14.4" x14ac:dyDescent="0.3"/>
    <row r="868" ht="14.4" x14ac:dyDescent="0.3"/>
    <row r="869" ht="14.4" x14ac:dyDescent="0.3"/>
    <row r="870" ht="14.4" x14ac:dyDescent="0.3"/>
    <row r="871" ht="14.4" x14ac:dyDescent="0.3"/>
    <row r="872" ht="14.4" x14ac:dyDescent="0.3"/>
    <row r="873" ht="14.4" x14ac:dyDescent="0.3"/>
    <row r="874" ht="14.4" x14ac:dyDescent="0.3"/>
    <row r="875" ht="14.4" x14ac:dyDescent="0.3"/>
    <row r="876" ht="14.4" x14ac:dyDescent="0.3"/>
    <row r="877" ht="14.4" x14ac:dyDescent="0.3"/>
    <row r="878" ht="14.4" x14ac:dyDescent="0.3"/>
    <row r="879" ht="14.4" x14ac:dyDescent="0.3"/>
    <row r="880" ht="14.4" x14ac:dyDescent="0.3"/>
    <row r="881" ht="14.4" x14ac:dyDescent="0.3"/>
    <row r="882" ht="14.4" x14ac:dyDescent="0.3"/>
    <row r="883" ht="14.4" x14ac:dyDescent="0.3"/>
    <row r="884" ht="14.4" x14ac:dyDescent="0.3"/>
    <row r="885" ht="14.4" x14ac:dyDescent="0.3"/>
    <row r="886" ht="14.4" x14ac:dyDescent="0.3"/>
    <row r="887" ht="14.4" x14ac:dyDescent="0.3"/>
    <row r="888" ht="14.4" x14ac:dyDescent="0.3"/>
    <row r="889" ht="14.4" x14ac:dyDescent="0.3"/>
    <row r="890" ht="14.4" x14ac:dyDescent="0.3"/>
    <row r="891" ht="14.4" x14ac:dyDescent="0.3"/>
    <row r="892" ht="14.4" x14ac:dyDescent="0.3"/>
    <row r="893" ht="14.4" x14ac:dyDescent="0.3"/>
    <row r="894" ht="14.4" x14ac:dyDescent="0.3"/>
    <row r="895" ht="14.4" x14ac:dyDescent="0.3"/>
    <row r="896" ht="14.4" x14ac:dyDescent="0.3"/>
    <row r="897" ht="14.4" x14ac:dyDescent="0.3"/>
    <row r="898" ht="14.4" x14ac:dyDescent="0.3"/>
    <row r="899" ht="14.4" x14ac:dyDescent="0.3"/>
    <row r="900" ht="14.4" x14ac:dyDescent="0.3"/>
    <row r="901" ht="14.4" x14ac:dyDescent="0.3"/>
    <row r="902" ht="14.4" x14ac:dyDescent="0.3"/>
    <row r="903" ht="14.4" x14ac:dyDescent="0.3"/>
    <row r="904" ht="14.4" x14ac:dyDescent="0.3"/>
    <row r="905" ht="14.4" x14ac:dyDescent="0.3"/>
    <row r="906" ht="14.4" x14ac:dyDescent="0.3"/>
    <row r="907" ht="14.4" x14ac:dyDescent="0.3"/>
    <row r="908" ht="14.4" x14ac:dyDescent="0.3"/>
    <row r="909" ht="14.4" x14ac:dyDescent="0.3"/>
    <row r="910" ht="14.4" x14ac:dyDescent="0.3"/>
    <row r="911" ht="14.4" x14ac:dyDescent="0.3"/>
    <row r="912" ht="14.4" x14ac:dyDescent="0.3"/>
    <row r="913" ht="14.4" x14ac:dyDescent="0.3"/>
    <row r="914" ht="14.4" x14ac:dyDescent="0.3"/>
    <row r="915" ht="14.4" x14ac:dyDescent="0.3"/>
    <row r="916" ht="14.4" x14ac:dyDescent="0.3"/>
    <row r="917" ht="14.4" x14ac:dyDescent="0.3"/>
    <row r="918" ht="14.4" x14ac:dyDescent="0.3"/>
    <row r="919" ht="14.4" x14ac:dyDescent="0.3"/>
    <row r="920" ht="14.4" x14ac:dyDescent="0.3"/>
    <row r="921" ht="14.4" x14ac:dyDescent="0.3"/>
    <row r="922" ht="14.4" x14ac:dyDescent="0.3"/>
    <row r="923" ht="14.4" x14ac:dyDescent="0.3"/>
    <row r="924" ht="14.4" x14ac:dyDescent="0.3"/>
    <row r="925" ht="14.4" x14ac:dyDescent="0.3"/>
    <row r="926" ht="14.4" x14ac:dyDescent="0.3"/>
    <row r="927" ht="14.4" x14ac:dyDescent="0.3"/>
    <row r="928" ht="14.4" x14ac:dyDescent="0.3"/>
    <row r="929" ht="14.4" x14ac:dyDescent="0.3"/>
    <row r="930" ht="14.4" x14ac:dyDescent="0.3"/>
    <row r="931" ht="14.4" x14ac:dyDescent="0.3"/>
    <row r="932" ht="14.4" x14ac:dyDescent="0.3"/>
    <row r="933" ht="14.4" x14ac:dyDescent="0.3"/>
    <row r="934" ht="14.4" x14ac:dyDescent="0.3"/>
    <row r="935" ht="14.4" x14ac:dyDescent="0.3"/>
    <row r="936" ht="14.4" x14ac:dyDescent="0.3"/>
    <row r="937" ht="14.4" x14ac:dyDescent="0.3"/>
    <row r="938" ht="14.4" x14ac:dyDescent="0.3"/>
    <row r="939" ht="14.4" x14ac:dyDescent="0.3"/>
    <row r="940" ht="14.4" x14ac:dyDescent="0.3"/>
    <row r="941" ht="14.4" x14ac:dyDescent="0.3"/>
    <row r="942" ht="14.4" x14ac:dyDescent="0.3"/>
    <row r="943" ht="14.4" x14ac:dyDescent="0.3"/>
    <row r="944" ht="14.4" x14ac:dyDescent="0.3"/>
    <row r="945" ht="14.4" x14ac:dyDescent="0.3"/>
    <row r="946" ht="14.4" x14ac:dyDescent="0.3"/>
    <row r="947" ht="14.4" x14ac:dyDescent="0.3"/>
    <row r="948" ht="14.4" x14ac:dyDescent="0.3"/>
    <row r="949" ht="14.4" x14ac:dyDescent="0.3"/>
    <row r="950" ht="14.4" x14ac:dyDescent="0.3"/>
    <row r="951" ht="14.4" x14ac:dyDescent="0.3"/>
    <row r="952" ht="14.4" x14ac:dyDescent="0.3"/>
    <row r="953" ht="14.4" x14ac:dyDescent="0.3"/>
    <row r="954" ht="14.4" x14ac:dyDescent="0.3"/>
    <row r="955" ht="14.4" x14ac:dyDescent="0.3"/>
    <row r="956" ht="14.4" x14ac:dyDescent="0.3"/>
    <row r="957" ht="14.4" x14ac:dyDescent="0.3"/>
    <row r="958" ht="14.4" x14ac:dyDescent="0.3"/>
    <row r="959" ht="14.4" x14ac:dyDescent="0.3"/>
    <row r="960" ht="14.4" x14ac:dyDescent="0.3"/>
    <row r="961" ht="14.4" x14ac:dyDescent="0.3"/>
    <row r="962" ht="14.4" x14ac:dyDescent="0.3"/>
    <row r="963" ht="14.4" x14ac:dyDescent="0.3"/>
    <row r="964" ht="14.4" x14ac:dyDescent="0.3"/>
    <row r="965" ht="14.4" x14ac:dyDescent="0.3"/>
    <row r="966" ht="14.4" x14ac:dyDescent="0.3"/>
    <row r="967" ht="14.4" x14ac:dyDescent="0.3"/>
    <row r="968" ht="14.4" x14ac:dyDescent="0.3"/>
    <row r="969" ht="14.4" x14ac:dyDescent="0.3"/>
    <row r="970" ht="14.4" x14ac:dyDescent="0.3"/>
    <row r="971" ht="14.4" x14ac:dyDescent="0.3"/>
    <row r="972" ht="14.4" x14ac:dyDescent="0.3"/>
    <row r="973" ht="14.4" x14ac:dyDescent="0.3"/>
    <row r="974" ht="14.4" x14ac:dyDescent="0.3"/>
    <row r="975" ht="14.4" x14ac:dyDescent="0.3"/>
    <row r="976" ht="14.4" x14ac:dyDescent="0.3"/>
    <row r="977" ht="14.4" x14ac:dyDescent="0.3"/>
    <row r="978" ht="14.4" x14ac:dyDescent="0.3"/>
    <row r="979" ht="14.4" x14ac:dyDescent="0.3"/>
    <row r="980" ht="14.4" x14ac:dyDescent="0.3"/>
    <row r="981" ht="14.4" x14ac:dyDescent="0.3"/>
    <row r="982" ht="14.4" x14ac:dyDescent="0.3"/>
    <row r="983" ht="14.4" x14ac:dyDescent="0.3"/>
    <row r="984" ht="14.4" x14ac:dyDescent="0.3"/>
    <row r="985" ht="14.4" x14ac:dyDescent="0.3"/>
    <row r="986" ht="14.4" x14ac:dyDescent="0.3"/>
    <row r="987" ht="14.4" x14ac:dyDescent="0.3"/>
    <row r="988" ht="14.4" x14ac:dyDescent="0.3"/>
    <row r="989" ht="14.4" x14ac:dyDescent="0.3"/>
    <row r="990" ht="14.4" x14ac:dyDescent="0.3"/>
    <row r="991" ht="14.4" x14ac:dyDescent="0.3"/>
    <row r="992" ht="14.4" x14ac:dyDescent="0.3"/>
    <row r="993" ht="14.4" x14ac:dyDescent="0.3"/>
    <row r="994" ht="14.4" x14ac:dyDescent="0.3"/>
    <row r="995" ht="14.4" x14ac:dyDescent="0.3"/>
  </sheetData>
  <mergeCells count="4">
    <mergeCell ref="B2:E2"/>
    <mergeCell ref="B3:E3"/>
    <mergeCell ref="B4:E4"/>
    <mergeCell ref="A1:G1"/>
  </mergeCells>
  <pageMargins left="0.7" right="0.7" top="0.75" bottom="0.75" header="0.3" footer="0.3"/>
  <pageSetup orientation="portrait" horizontalDpi="4294967293" verticalDpi="4294967293"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52"/>
  <sheetViews>
    <sheetView zoomScale="80" zoomScaleNormal="80" workbookViewId="0">
      <selection activeCell="A2" sqref="A2"/>
    </sheetView>
  </sheetViews>
  <sheetFormatPr defaultColWidth="14.44140625" defaultRowHeight="15" customHeight="1" x14ac:dyDescent="0.3"/>
  <cols>
    <col min="1" max="1" width="8.77734375" customWidth="1"/>
    <col min="2" max="2" width="11.5546875" customWidth="1"/>
    <col min="3" max="3" width="12.88671875" customWidth="1"/>
    <col min="4" max="6" width="8.77734375" customWidth="1"/>
    <col min="7" max="8" width="12" customWidth="1"/>
    <col min="9" max="11" width="8.77734375" customWidth="1"/>
    <col min="12" max="13" width="11.88671875" customWidth="1"/>
    <col min="14" max="14" width="8.77734375" customWidth="1"/>
    <col min="15" max="16" width="8.77734375" style="60" customWidth="1"/>
    <col min="17" max="18" width="8.77734375" customWidth="1"/>
    <col min="19" max="19" width="9.5546875" customWidth="1"/>
    <col min="20" max="28" width="8.77734375" customWidth="1"/>
  </cols>
  <sheetData>
    <row r="1" spans="1:18" ht="15" customHeight="1" x14ac:dyDescent="0.3">
      <c r="A1" s="184" t="s">
        <v>116</v>
      </c>
      <c r="B1" s="184"/>
      <c r="C1" s="184"/>
      <c r="D1" s="184"/>
      <c r="E1" s="184"/>
      <c r="F1" s="184"/>
      <c r="G1" s="184"/>
      <c r="H1" s="184"/>
      <c r="I1" s="184"/>
      <c r="J1" s="184"/>
      <c r="K1" s="184"/>
      <c r="L1" s="184"/>
      <c r="M1" s="184"/>
      <c r="N1" s="184"/>
    </row>
    <row r="2" spans="1:18" s="60" customFormat="1" ht="15" customHeight="1" x14ac:dyDescent="0.3">
      <c r="A2" s="110"/>
      <c r="B2" s="110"/>
      <c r="C2" s="110"/>
      <c r="D2" s="110"/>
      <c r="E2" s="110"/>
      <c r="F2" s="110"/>
      <c r="G2" s="110"/>
    </row>
    <row r="3" spans="1:18" s="11" customFormat="1" ht="14.4" x14ac:dyDescent="0.3">
      <c r="A3" s="152" t="s">
        <v>22</v>
      </c>
      <c r="B3" s="188" t="s">
        <v>4</v>
      </c>
      <c r="C3" s="189"/>
      <c r="D3" s="152" t="s">
        <v>22</v>
      </c>
      <c r="E3" s="152"/>
      <c r="F3" s="152" t="s">
        <v>22</v>
      </c>
      <c r="G3" s="188" t="s">
        <v>23</v>
      </c>
      <c r="H3" s="189"/>
      <c r="I3" s="152" t="s">
        <v>22</v>
      </c>
      <c r="K3" s="152" t="s">
        <v>22</v>
      </c>
      <c r="L3" s="188" t="s">
        <v>25</v>
      </c>
      <c r="M3" s="189"/>
      <c r="N3" s="152" t="s">
        <v>22</v>
      </c>
    </row>
    <row r="4" spans="1:18" ht="14.4" x14ac:dyDescent="0.3">
      <c r="A4" s="68">
        <v>43800</v>
      </c>
      <c r="B4" s="111">
        <f>'Dec Journal Entries (Unit 4)'!D7</f>
        <v>0</v>
      </c>
      <c r="C4" s="69"/>
      <c r="D4" s="68"/>
      <c r="E4" s="73"/>
      <c r="F4" s="68">
        <v>43814</v>
      </c>
      <c r="G4" s="112">
        <f>'Dec Journal Entries (Unit 4)'!D27</f>
        <v>0</v>
      </c>
      <c r="H4" s="113"/>
      <c r="I4" s="73"/>
      <c r="J4" s="73"/>
      <c r="K4" s="68">
        <v>43800</v>
      </c>
      <c r="L4" s="114">
        <f>'Dec Journal Entries (Unit 4)'!D14</f>
        <v>0</v>
      </c>
      <c r="M4" s="115"/>
      <c r="N4" s="73"/>
    </row>
    <row r="5" spans="1:18" ht="14.4" x14ac:dyDescent="0.3">
      <c r="A5" s="68"/>
      <c r="B5" s="116"/>
      <c r="C5" s="69">
        <f>'Dec Journal Entries (Unit 4)'!E11</f>
        <v>0</v>
      </c>
      <c r="D5" s="68">
        <v>43800</v>
      </c>
      <c r="E5" s="73"/>
      <c r="F5" s="73"/>
      <c r="G5" s="117"/>
      <c r="H5" s="118">
        <f>'Dec Journal Entries (Unit 4)'!E34</f>
        <v>0</v>
      </c>
      <c r="I5" s="68">
        <v>43822</v>
      </c>
      <c r="J5" s="73"/>
      <c r="K5" s="73"/>
      <c r="L5" s="119"/>
      <c r="M5" s="115"/>
      <c r="N5" s="73"/>
    </row>
    <row r="6" spans="1:18" ht="14.4" x14ac:dyDescent="0.3">
      <c r="A6" s="73"/>
      <c r="B6" s="116"/>
      <c r="C6" s="69">
        <f>'Dec Journal Entries (Unit 4)'!E15</f>
        <v>0</v>
      </c>
      <c r="D6" s="68">
        <v>43800</v>
      </c>
      <c r="E6" s="73"/>
      <c r="F6" s="68">
        <v>43822</v>
      </c>
      <c r="G6" s="70">
        <f>'Dec Journal Entries (Unit 4)'!D36</f>
        <v>0</v>
      </c>
      <c r="H6" s="118"/>
      <c r="I6" s="73"/>
      <c r="J6" s="73"/>
      <c r="K6" s="73"/>
      <c r="L6" s="119"/>
      <c r="M6" s="115"/>
      <c r="N6" s="73"/>
    </row>
    <row r="7" spans="1:18" ht="14.4" x14ac:dyDescent="0.3">
      <c r="A7" s="68">
        <v>43807</v>
      </c>
      <c r="B7" s="69">
        <f>'Dec Journal Entries (Unit 4)'!D20</f>
        <v>0</v>
      </c>
      <c r="C7" s="69"/>
      <c r="D7" s="68"/>
      <c r="E7" s="73"/>
      <c r="F7" s="68">
        <v>43830</v>
      </c>
      <c r="G7" s="70">
        <f>'Dec Journal Entries (Unit 4)'!D49</f>
        <v>0</v>
      </c>
      <c r="H7" s="118"/>
      <c r="I7" s="73"/>
      <c r="J7" s="73"/>
      <c r="K7" s="73"/>
      <c r="L7" s="119"/>
      <c r="M7" s="73"/>
      <c r="N7" s="73"/>
    </row>
    <row r="8" spans="1:18" ht="14.4" x14ac:dyDescent="0.3">
      <c r="A8" s="73"/>
      <c r="B8" s="116"/>
      <c r="C8" s="69">
        <f>'Dec Journal Entries (Unit 4)'!E24</f>
        <v>0</v>
      </c>
      <c r="D8" s="68">
        <v>43811</v>
      </c>
      <c r="E8" s="73"/>
      <c r="F8" s="68"/>
      <c r="G8" s="71"/>
      <c r="H8" s="120"/>
      <c r="I8" s="73"/>
      <c r="J8" s="73"/>
      <c r="K8" s="73"/>
      <c r="L8" s="119"/>
      <c r="M8" s="122"/>
      <c r="N8" s="73"/>
    </row>
    <row r="9" spans="1:18" thickBot="1" x14ac:dyDescent="0.35">
      <c r="A9" s="68">
        <v>43814</v>
      </c>
      <c r="B9" s="116">
        <f>'Dec Journal Entries (Unit 4)'!D26</f>
        <v>0</v>
      </c>
      <c r="C9" s="69"/>
      <c r="D9" s="68"/>
      <c r="E9" s="73"/>
      <c r="F9" s="68"/>
      <c r="G9" s="70">
        <f>SUM(G4:G7)</f>
        <v>0</v>
      </c>
      <c r="H9" s="118">
        <f>SUM(H4:H7)</f>
        <v>0</v>
      </c>
      <c r="I9" s="73"/>
      <c r="J9" s="73"/>
      <c r="K9" s="73"/>
      <c r="L9" s="156">
        <f>SUM(L4:L8)</f>
        <v>0</v>
      </c>
      <c r="M9" s="115"/>
      <c r="N9" s="73"/>
      <c r="Q9" s="63"/>
      <c r="R9" s="63"/>
    </row>
    <row r="10" spans="1:18" ht="15.6" thickTop="1" thickBot="1" x14ac:dyDescent="0.35">
      <c r="A10" s="68">
        <v>43822</v>
      </c>
      <c r="B10" s="116">
        <f>'Dec Journal Entries (Unit 4)'!D33</f>
        <v>0</v>
      </c>
      <c r="C10" s="69"/>
      <c r="D10" s="68"/>
      <c r="E10" s="73"/>
      <c r="F10" s="73"/>
      <c r="G10" s="124">
        <f>G9-H9</f>
        <v>0</v>
      </c>
      <c r="H10" s="73"/>
      <c r="I10" s="73"/>
      <c r="J10" s="73"/>
      <c r="K10" s="73"/>
      <c r="L10" s="73"/>
      <c r="M10" s="73"/>
      <c r="N10" s="73"/>
      <c r="Q10" s="63"/>
      <c r="R10" s="63"/>
    </row>
    <row r="11" spans="1:18" thickTop="1" x14ac:dyDescent="0.3">
      <c r="A11" s="73"/>
      <c r="B11" s="116"/>
      <c r="C11" s="69">
        <f>'Dec Journal Entries (Unit 4)'!E40</f>
        <v>0</v>
      </c>
      <c r="D11" s="68">
        <v>43825</v>
      </c>
      <c r="E11" s="73"/>
      <c r="F11" s="73"/>
      <c r="G11" s="73"/>
      <c r="H11" s="73"/>
      <c r="I11" s="73"/>
      <c r="J11" s="73"/>
      <c r="K11" s="73"/>
      <c r="L11" s="73"/>
      <c r="M11" s="73"/>
      <c r="N11" s="73"/>
      <c r="Q11" s="63"/>
      <c r="R11" s="63"/>
    </row>
    <row r="12" spans="1:18" ht="14.4" x14ac:dyDescent="0.3">
      <c r="A12" s="68">
        <v>43830</v>
      </c>
      <c r="B12" s="116">
        <f>'Dec Journal Entries (Unit 4)'!D48</f>
        <v>0</v>
      </c>
      <c r="C12" s="69"/>
      <c r="D12" s="68"/>
      <c r="E12" s="73"/>
      <c r="F12" s="73"/>
      <c r="G12" s="73"/>
      <c r="H12" s="73"/>
      <c r="I12" s="73"/>
      <c r="J12" s="73"/>
      <c r="K12" s="73"/>
      <c r="L12" s="73"/>
      <c r="M12" s="73"/>
      <c r="N12" s="73"/>
    </row>
    <row r="13" spans="1:18" s="60" customFormat="1" ht="14.4" x14ac:dyDescent="0.3">
      <c r="A13" s="68"/>
      <c r="B13" s="125"/>
      <c r="C13" s="126"/>
      <c r="D13" s="68"/>
      <c r="E13" s="73"/>
      <c r="F13" s="73"/>
      <c r="G13" s="73"/>
      <c r="H13" s="73"/>
      <c r="I13" s="73"/>
      <c r="J13" s="73"/>
      <c r="K13" s="73"/>
      <c r="L13" s="73"/>
      <c r="M13" s="73"/>
      <c r="N13" s="73"/>
    </row>
    <row r="14" spans="1:18" s="60" customFormat="1" ht="14.4" x14ac:dyDescent="0.3">
      <c r="A14" s="68"/>
      <c r="B14" s="112">
        <f>SUM(B4:B13)</f>
        <v>0</v>
      </c>
      <c r="C14" s="127">
        <f>SUM(C4:C13)</f>
        <v>0</v>
      </c>
      <c r="D14" s="68"/>
      <c r="E14" s="73"/>
      <c r="F14" s="73"/>
      <c r="G14" s="73"/>
      <c r="H14" s="73"/>
      <c r="I14" s="73"/>
      <c r="J14" s="73"/>
      <c r="K14" s="73"/>
      <c r="L14" s="73"/>
      <c r="M14" s="73"/>
      <c r="N14" s="73"/>
    </row>
    <row r="15" spans="1:18" s="60" customFormat="1" thickBot="1" x14ac:dyDescent="0.35">
      <c r="A15" s="68"/>
      <c r="B15" s="124">
        <f>B14-C14</f>
        <v>0</v>
      </c>
      <c r="C15" s="69"/>
      <c r="D15" s="68"/>
      <c r="E15" s="73"/>
      <c r="F15" s="73"/>
      <c r="G15" s="73"/>
      <c r="H15" s="73"/>
      <c r="I15" s="73"/>
      <c r="J15" s="73"/>
      <c r="K15" s="73"/>
      <c r="L15" s="73"/>
      <c r="M15" s="73"/>
      <c r="N15" s="73"/>
    </row>
    <row r="16" spans="1:18" s="60" customFormat="1" thickTop="1" x14ac:dyDescent="0.3">
      <c r="A16" s="68"/>
      <c r="B16" s="70"/>
      <c r="C16" s="69"/>
      <c r="D16" s="68"/>
      <c r="E16" s="73"/>
      <c r="F16" s="73"/>
      <c r="G16" s="73"/>
      <c r="H16" s="73"/>
      <c r="I16" s="73"/>
      <c r="J16" s="73"/>
      <c r="K16" s="73"/>
      <c r="L16" s="73"/>
      <c r="M16" s="73"/>
      <c r="N16" s="73"/>
    </row>
    <row r="17" spans="1:16" ht="14.4" x14ac:dyDescent="0.3">
      <c r="A17" s="68"/>
      <c r="B17" s="70"/>
      <c r="C17" s="70"/>
      <c r="D17" s="68"/>
      <c r="E17" s="73"/>
      <c r="F17" s="73"/>
      <c r="G17" s="73"/>
      <c r="H17" s="73"/>
      <c r="I17" s="73"/>
      <c r="J17" s="73"/>
      <c r="K17" s="73"/>
      <c r="L17" s="73"/>
      <c r="M17" s="73"/>
      <c r="N17" s="73"/>
    </row>
    <row r="18" spans="1:16" s="11" customFormat="1" ht="14.4" x14ac:dyDescent="0.3">
      <c r="A18" s="153"/>
      <c r="B18" s="185" t="s">
        <v>77</v>
      </c>
      <c r="C18" s="190"/>
      <c r="D18" s="153"/>
      <c r="E18" s="153"/>
      <c r="F18" s="153"/>
      <c r="G18" s="185" t="s">
        <v>73</v>
      </c>
      <c r="H18" s="190"/>
      <c r="I18" s="153"/>
      <c r="J18" s="153"/>
      <c r="K18" s="153"/>
      <c r="L18" s="191" t="s">
        <v>24</v>
      </c>
      <c r="M18" s="190"/>
      <c r="N18" s="153"/>
    </row>
    <row r="19" spans="1:16" ht="14.4" x14ac:dyDescent="0.3">
      <c r="A19" s="73"/>
      <c r="B19" s="128"/>
      <c r="C19" s="115">
        <f>'Dec Journal Entries (Unit 4)'!E28</f>
        <v>0</v>
      </c>
      <c r="D19" s="68">
        <v>43814</v>
      </c>
      <c r="E19" s="73"/>
      <c r="F19" s="68">
        <v>43800</v>
      </c>
      <c r="G19" s="129">
        <f>'Dec Journal Entries (Unit 4)'!D10</f>
        <v>0</v>
      </c>
      <c r="H19" s="73"/>
      <c r="I19" s="73"/>
      <c r="J19" s="73"/>
      <c r="K19" s="68">
        <v>43803</v>
      </c>
      <c r="L19" s="129">
        <f>'Dec Journal Entries (Unit 4)'!D17</f>
        <v>0</v>
      </c>
      <c r="M19" s="73"/>
      <c r="N19" s="73"/>
    </row>
    <row r="20" spans="1:16" ht="14.4" x14ac:dyDescent="0.3">
      <c r="A20" s="73"/>
      <c r="B20" s="119"/>
      <c r="C20" s="115">
        <f>'Dec Journal Entries (Unit 4)'!E50</f>
        <v>0</v>
      </c>
      <c r="D20" s="68">
        <v>43830</v>
      </c>
      <c r="E20" s="73"/>
      <c r="F20" s="68"/>
      <c r="G20" s="123"/>
      <c r="H20" s="73"/>
      <c r="I20" s="73"/>
      <c r="J20" s="73"/>
      <c r="K20" s="68"/>
      <c r="L20" s="123"/>
      <c r="M20" s="73"/>
      <c r="N20" s="73"/>
    </row>
    <row r="21" spans="1:16" ht="14.4" x14ac:dyDescent="0.3">
      <c r="A21" s="73"/>
      <c r="B21" s="121"/>
      <c r="C21" s="117"/>
      <c r="D21" s="73"/>
      <c r="E21" s="73"/>
      <c r="F21" s="68"/>
      <c r="G21" s="129"/>
      <c r="H21" s="130"/>
      <c r="I21" s="117"/>
      <c r="J21" s="117"/>
      <c r="K21" s="117"/>
      <c r="L21" s="129"/>
      <c r="M21" s="130"/>
      <c r="N21" s="73"/>
    </row>
    <row r="22" spans="1:16" s="60" customFormat="1" thickBot="1" x14ac:dyDescent="0.35">
      <c r="A22" s="73"/>
      <c r="B22" s="119"/>
      <c r="C22" s="141">
        <f>SUM(C19:C20)</f>
        <v>0</v>
      </c>
      <c r="D22" s="73"/>
      <c r="E22" s="73"/>
      <c r="F22" s="68"/>
      <c r="G22" s="157">
        <f>SUM(G19:G20)</f>
        <v>0</v>
      </c>
      <c r="H22" s="73"/>
      <c r="I22" s="73"/>
      <c r="J22" s="73"/>
      <c r="K22" s="73"/>
      <c r="L22" s="157">
        <f>SUM(L19:L21)</f>
        <v>0</v>
      </c>
      <c r="M22" s="73"/>
      <c r="N22" s="73"/>
    </row>
    <row r="23" spans="1:16" s="60" customFormat="1" thickTop="1" x14ac:dyDescent="0.3">
      <c r="A23" s="73"/>
      <c r="B23" s="73"/>
      <c r="C23" s="131"/>
      <c r="D23" s="73"/>
      <c r="E23" s="73"/>
      <c r="F23" s="73"/>
      <c r="G23" s="117"/>
      <c r="H23" s="117"/>
      <c r="I23" s="117"/>
      <c r="J23" s="117"/>
      <c r="K23" s="117"/>
      <c r="L23" s="117"/>
      <c r="M23" s="73"/>
      <c r="N23" s="73"/>
    </row>
    <row r="24" spans="1:16" ht="15" customHeight="1" x14ac:dyDescent="0.3">
      <c r="A24" s="73"/>
      <c r="B24" s="73"/>
      <c r="C24" s="73"/>
      <c r="D24" s="73"/>
      <c r="E24" s="73"/>
      <c r="F24" s="73"/>
      <c r="G24" s="73"/>
      <c r="H24" s="73"/>
      <c r="I24" s="73"/>
      <c r="J24" s="73"/>
      <c r="K24" s="73"/>
      <c r="L24" s="73"/>
      <c r="M24" s="73"/>
      <c r="N24" s="73"/>
    </row>
    <row r="25" spans="1:16" s="60" customFormat="1" ht="15" customHeight="1" x14ac:dyDescent="0.3">
      <c r="A25" s="73"/>
      <c r="B25" s="73"/>
      <c r="C25" s="73"/>
      <c r="D25" s="73"/>
      <c r="E25" s="73"/>
      <c r="F25" s="73"/>
      <c r="G25" s="73"/>
      <c r="H25" s="73"/>
      <c r="I25" s="73"/>
      <c r="J25" s="73"/>
      <c r="K25" s="73"/>
      <c r="L25" s="186" t="s">
        <v>84</v>
      </c>
      <c r="M25" s="186"/>
      <c r="N25" s="73"/>
    </row>
    <row r="26" spans="1:16" s="11" customFormat="1" ht="14.4" x14ac:dyDescent="0.3">
      <c r="A26" s="153"/>
      <c r="B26" s="185" t="s">
        <v>26</v>
      </c>
      <c r="C26" s="190"/>
      <c r="D26" s="154"/>
      <c r="E26" s="153"/>
      <c r="F26" s="153"/>
      <c r="G26" s="185" t="s">
        <v>5</v>
      </c>
      <c r="H26" s="190"/>
      <c r="I26" s="154" t="s">
        <v>22</v>
      </c>
      <c r="J26" s="153"/>
      <c r="K26" s="153"/>
      <c r="L26" s="187"/>
      <c r="M26" s="187"/>
      <c r="N26" s="153"/>
    </row>
    <row r="27" spans="1:16" ht="14.4" x14ac:dyDescent="0.3">
      <c r="A27" s="73"/>
      <c r="B27" s="132"/>
      <c r="C27" s="133">
        <f>'Dec Journal Entries (Unit 4)'!E18</f>
        <v>0</v>
      </c>
      <c r="D27" s="134">
        <v>43803</v>
      </c>
      <c r="E27" s="73"/>
      <c r="F27" s="73"/>
      <c r="G27" s="128"/>
      <c r="H27" s="115">
        <f>'Dec Journal Entries (Unit 4)'!E12</f>
        <v>0</v>
      </c>
      <c r="I27" s="68">
        <v>43800</v>
      </c>
      <c r="J27" s="73"/>
      <c r="K27" s="73"/>
      <c r="L27" s="132"/>
      <c r="M27" s="135">
        <f>'Dec Journal Entries (Unit 4)'!E21</f>
        <v>0</v>
      </c>
      <c r="N27" s="68">
        <v>43807</v>
      </c>
      <c r="O27" s="68"/>
      <c r="P27" s="68"/>
    </row>
    <row r="28" spans="1:16" ht="14.4" x14ac:dyDescent="0.3">
      <c r="A28" s="68"/>
      <c r="B28" s="123"/>
      <c r="C28" s="115">
        <f>'Dec Journal Entries (Unit 4)'!E31</f>
        <v>0</v>
      </c>
      <c r="D28" s="68">
        <v>43816</v>
      </c>
      <c r="E28" s="73"/>
      <c r="F28" s="73"/>
      <c r="G28" s="117"/>
      <c r="H28" s="136"/>
      <c r="I28" s="73"/>
      <c r="J28" s="73"/>
      <c r="K28" s="68"/>
      <c r="L28" s="123"/>
      <c r="M28" s="131">
        <f>'Dec Journal Entries (Unit 4)'!E37</f>
        <v>0</v>
      </c>
      <c r="N28" s="68">
        <v>43822</v>
      </c>
      <c r="O28" s="68"/>
      <c r="P28" s="68"/>
    </row>
    <row r="29" spans="1:16" ht="14.4" x14ac:dyDescent="0.3">
      <c r="A29" s="68"/>
      <c r="B29" s="123"/>
      <c r="C29" s="115">
        <f>'Dec Journal Entries (Unit 4)'!E46</f>
        <v>0</v>
      </c>
      <c r="D29" s="68">
        <v>43830</v>
      </c>
      <c r="E29" s="73"/>
      <c r="F29" s="68"/>
      <c r="G29" s="137"/>
      <c r="H29" s="138"/>
      <c r="I29" s="73"/>
      <c r="J29" s="73"/>
      <c r="K29" s="73"/>
      <c r="L29" s="123"/>
      <c r="M29" s="131"/>
      <c r="N29" s="68"/>
      <c r="O29" s="25"/>
      <c r="P29" s="25"/>
    </row>
    <row r="30" spans="1:16" ht="14.4" x14ac:dyDescent="0.3">
      <c r="A30" s="68"/>
      <c r="B30" s="139"/>
      <c r="C30" s="122"/>
      <c r="D30" s="68"/>
      <c r="E30" s="73"/>
      <c r="F30" s="68"/>
      <c r="G30" s="117"/>
      <c r="H30" s="136"/>
      <c r="I30" s="73"/>
      <c r="J30" s="73"/>
      <c r="K30" s="68"/>
      <c r="L30" s="121"/>
      <c r="M30" s="122"/>
      <c r="N30" s="68"/>
      <c r="O30" s="25"/>
      <c r="P30" s="25"/>
    </row>
    <row r="31" spans="1:16" thickBot="1" x14ac:dyDescent="0.35">
      <c r="A31" s="73"/>
      <c r="B31" s="119"/>
      <c r="C31" s="140">
        <f>SUM(C27:C30)</f>
        <v>0</v>
      </c>
      <c r="D31" s="73"/>
      <c r="E31" s="73"/>
      <c r="F31" s="73"/>
      <c r="G31" s="123"/>
      <c r="H31" s="141">
        <f>SUM(H27:H30)</f>
        <v>0</v>
      </c>
      <c r="I31" s="73"/>
      <c r="J31" s="73"/>
      <c r="K31" s="68"/>
      <c r="L31" s="119"/>
      <c r="M31" s="141">
        <f>SUM(M27:M30)</f>
        <v>0</v>
      </c>
      <c r="N31" s="68"/>
      <c r="O31" s="25"/>
      <c r="P31" s="25"/>
    </row>
    <row r="32" spans="1:16" s="60" customFormat="1" ht="15" customHeight="1" thickTop="1" x14ac:dyDescent="0.3">
      <c r="A32" s="73"/>
      <c r="B32" s="73"/>
      <c r="C32" s="73"/>
      <c r="D32" s="73"/>
      <c r="E32" s="73"/>
      <c r="F32" s="73"/>
      <c r="G32" s="73"/>
      <c r="H32" s="73"/>
      <c r="I32" s="73"/>
      <c r="J32" s="73"/>
      <c r="K32" s="73"/>
      <c r="L32" s="73"/>
      <c r="M32" s="73"/>
      <c r="N32" s="73"/>
    </row>
    <row r="33" spans="1:16" s="60" customFormat="1" ht="15" customHeight="1" x14ac:dyDescent="0.3">
      <c r="A33" s="73"/>
      <c r="B33" s="73"/>
      <c r="C33" s="73"/>
      <c r="D33" s="73"/>
      <c r="E33" s="73"/>
      <c r="F33" s="73"/>
      <c r="G33" s="73"/>
      <c r="H33" s="73"/>
      <c r="I33" s="73"/>
      <c r="J33" s="73"/>
      <c r="K33" s="73"/>
      <c r="L33" s="73"/>
      <c r="M33" s="73"/>
      <c r="N33" s="73"/>
    </row>
    <row r="34" spans="1:16" s="11" customFormat="1" ht="14.4" x14ac:dyDescent="0.3">
      <c r="A34" s="153"/>
      <c r="B34" s="185" t="s">
        <v>79</v>
      </c>
      <c r="C34" s="190"/>
      <c r="D34" s="154"/>
      <c r="E34" s="154"/>
      <c r="F34" s="153"/>
      <c r="G34" s="185" t="s">
        <v>27</v>
      </c>
      <c r="H34" s="190"/>
      <c r="I34" s="154"/>
      <c r="J34" s="154"/>
      <c r="K34" s="153"/>
      <c r="L34" s="185" t="s">
        <v>75</v>
      </c>
      <c r="M34" s="190"/>
      <c r="N34" s="153"/>
    </row>
    <row r="35" spans="1:16" ht="15" customHeight="1" x14ac:dyDescent="0.3">
      <c r="A35" s="68">
        <v>43830</v>
      </c>
      <c r="B35" s="111">
        <f>'Dec Journal Entries (Unit 4)'!D45</f>
        <v>0</v>
      </c>
      <c r="C35" s="73"/>
      <c r="D35" s="73"/>
      <c r="E35" s="73"/>
      <c r="F35" s="68">
        <v>43811</v>
      </c>
      <c r="G35" s="135">
        <f>'Dec Journal Entries (Unit 4)'!D23</f>
        <v>0</v>
      </c>
      <c r="H35" s="142"/>
      <c r="I35" s="73"/>
      <c r="J35" s="73"/>
      <c r="K35" s="68">
        <v>43816</v>
      </c>
      <c r="L35" s="111">
        <f>'Dec Journal Entries (Unit 4)'!D30</f>
        <v>0</v>
      </c>
      <c r="M35" s="73"/>
      <c r="N35" s="73"/>
    </row>
    <row r="36" spans="1:16" ht="15" customHeight="1" x14ac:dyDescent="0.3">
      <c r="A36" s="73"/>
      <c r="B36" s="119"/>
      <c r="C36" s="73"/>
      <c r="D36" s="73"/>
      <c r="E36" s="73"/>
      <c r="F36" s="68">
        <v>43825</v>
      </c>
      <c r="G36" s="123">
        <f>'Dec Journal Entries (Unit 4)'!D39</f>
        <v>0</v>
      </c>
      <c r="H36" s="73"/>
      <c r="I36" s="73"/>
      <c r="J36" s="73"/>
      <c r="K36" s="73"/>
      <c r="L36" s="119"/>
      <c r="M36" s="73"/>
      <c r="N36" s="73"/>
    </row>
    <row r="37" spans="1:16" ht="14.4" x14ac:dyDescent="0.3">
      <c r="A37" s="73"/>
      <c r="B37" s="119"/>
      <c r="C37" s="122"/>
      <c r="D37" s="73"/>
      <c r="E37" s="73"/>
      <c r="F37" s="73"/>
      <c r="G37" s="129"/>
      <c r="H37" s="130"/>
      <c r="I37" s="117"/>
      <c r="J37" s="73"/>
      <c r="K37" s="73"/>
      <c r="L37" s="119"/>
      <c r="M37" s="122"/>
      <c r="N37" s="73"/>
    </row>
    <row r="38" spans="1:16" thickBot="1" x14ac:dyDescent="0.35">
      <c r="A38" s="73"/>
      <c r="B38" s="158">
        <f>SUM(B35:B37)</f>
        <v>0</v>
      </c>
      <c r="C38" s="143"/>
      <c r="D38" s="73"/>
      <c r="E38" s="73"/>
      <c r="F38" s="73"/>
      <c r="G38" s="157">
        <f>SUM(G35:G37)</f>
        <v>0</v>
      </c>
      <c r="H38" s="73"/>
      <c r="I38" s="73"/>
      <c r="J38" s="73"/>
      <c r="K38" s="73"/>
      <c r="L38" s="158">
        <f>SUM(L35:L37)</f>
        <v>0</v>
      </c>
      <c r="M38" s="73"/>
      <c r="N38" s="73"/>
    </row>
    <row r="39" spans="1:16" thickTop="1" x14ac:dyDescent="0.3">
      <c r="A39" s="73"/>
      <c r="B39" s="117"/>
      <c r="C39" s="117"/>
      <c r="D39" s="117"/>
      <c r="E39" s="117"/>
      <c r="F39" s="117"/>
      <c r="G39" s="117"/>
      <c r="H39" s="117"/>
      <c r="I39" s="117"/>
      <c r="J39" s="117"/>
      <c r="K39" s="117"/>
      <c r="L39" s="117"/>
      <c r="M39" s="117"/>
      <c r="N39" s="73"/>
    </row>
    <row r="40" spans="1:16" ht="15" customHeight="1" x14ac:dyDescent="0.3">
      <c r="A40" s="73"/>
      <c r="B40" s="73"/>
      <c r="C40" s="73"/>
      <c r="D40" s="73"/>
      <c r="E40" s="73"/>
      <c r="F40" s="73"/>
      <c r="G40" s="73"/>
      <c r="H40" s="73"/>
      <c r="I40" s="73"/>
      <c r="J40" s="73"/>
      <c r="K40" s="73"/>
      <c r="L40" s="73"/>
      <c r="M40" s="73"/>
      <c r="N40" s="73"/>
    </row>
    <row r="41" spans="1:16" ht="15" customHeight="1" x14ac:dyDescent="0.3">
      <c r="A41" s="73"/>
      <c r="B41" s="73"/>
      <c r="C41" s="73"/>
      <c r="D41" s="73"/>
      <c r="E41" s="73"/>
      <c r="F41" s="73"/>
      <c r="G41" s="73"/>
      <c r="H41" s="73"/>
      <c r="I41" s="73"/>
      <c r="J41" s="73"/>
      <c r="K41" s="73"/>
      <c r="L41" s="73"/>
      <c r="M41" s="73"/>
      <c r="N41" s="73"/>
    </row>
    <row r="42" spans="1:16" s="60" customFormat="1" ht="14.4" x14ac:dyDescent="0.3">
      <c r="A42" s="73"/>
      <c r="B42" s="73"/>
      <c r="C42" s="73"/>
      <c r="D42" s="73"/>
      <c r="E42" s="73"/>
      <c r="F42" s="68"/>
      <c r="G42" s="117"/>
      <c r="H42" s="117"/>
      <c r="I42" s="73"/>
      <c r="J42" s="73"/>
      <c r="K42" s="68"/>
      <c r="L42" s="137"/>
      <c r="M42" s="117"/>
      <c r="N42" s="68"/>
      <c r="O42" s="25"/>
      <c r="P42" s="25"/>
    </row>
    <row r="43" spans="1:16" s="60" customFormat="1" ht="14.4" x14ac:dyDescent="0.3">
      <c r="A43" s="73"/>
      <c r="B43" s="73"/>
      <c r="C43" s="73"/>
      <c r="D43" s="73"/>
      <c r="E43" s="73"/>
      <c r="F43" s="68"/>
      <c r="G43" s="117"/>
      <c r="H43" s="117"/>
      <c r="I43" s="73"/>
      <c r="J43" s="73"/>
      <c r="K43" s="68"/>
      <c r="L43" s="137"/>
      <c r="M43" s="117"/>
      <c r="N43" s="68"/>
      <c r="O43" s="25"/>
      <c r="P43" s="25"/>
    </row>
    <row r="44" spans="1:16" s="11" customFormat="1" ht="14.4" x14ac:dyDescent="0.3">
      <c r="A44" s="154" t="s">
        <v>22</v>
      </c>
      <c r="B44" s="185" t="s">
        <v>78</v>
      </c>
      <c r="C44" s="185"/>
      <c r="D44" s="154" t="s">
        <v>22</v>
      </c>
      <c r="E44" s="154"/>
      <c r="F44" s="154" t="s">
        <v>22</v>
      </c>
      <c r="G44" s="185" t="s">
        <v>8</v>
      </c>
      <c r="H44" s="185"/>
      <c r="I44" s="154" t="s">
        <v>22</v>
      </c>
      <c r="J44" s="154"/>
      <c r="K44" s="154" t="s">
        <v>22</v>
      </c>
      <c r="L44" s="185" t="s">
        <v>6</v>
      </c>
      <c r="M44" s="190"/>
      <c r="N44" s="154" t="s">
        <v>22</v>
      </c>
      <c r="O44" s="155"/>
      <c r="P44" s="155"/>
    </row>
    <row r="45" spans="1:16" s="60" customFormat="1" ht="14.4" x14ac:dyDescent="0.3">
      <c r="A45" s="73"/>
      <c r="B45" s="144"/>
      <c r="C45" s="115">
        <f>'Dec Journal Entries (Unit 4)'!E43</f>
        <v>0</v>
      </c>
      <c r="D45" s="68">
        <v>43830</v>
      </c>
      <c r="E45" s="73"/>
      <c r="F45" s="68">
        <v>43830</v>
      </c>
      <c r="G45" s="123">
        <f>'Dec Journal Entries (Unit 4)'!D42</f>
        <v>0</v>
      </c>
      <c r="H45" s="73"/>
      <c r="I45" s="73"/>
      <c r="J45" s="73"/>
      <c r="K45" s="73"/>
      <c r="L45" s="128"/>
      <c r="M45" s="115">
        <f>'Dec Journal Entries (Unit 4)'!E8</f>
        <v>0</v>
      </c>
      <c r="N45" s="68">
        <v>43800</v>
      </c>
      <c r="O45" s="25"/>
      <c r="P45" s="25"/>
    </row>
    <row r="46" spans="1:16" s="60" customFormat="1" ht="14.4" x14ac:dyDescent="0.3">
      <c r="A46" s="73"/>
      <c r="B46" s="123"/>
      <c r="C46" s="115"/>
      <c r="D46" s="73"/>
      <c r="E46" s="73"/>
      <c r="F46" s="68"/>
      <c r="G46" s="123"/>
      <c r="H46" s="73"/>
      <c r="I46" s="73"/>
      <c r="J46" s="73"/>
      <c r="K46" s="73"/>
      <c r="L46" s="117"/>
      <c r="M46" s="138"/>
      <c r="N46" s="68"/>
      <c r="O46" s="25"/>
      <c r="P46" s="25"/>
    </row>
    <row r="47" spans="1:16" s="60" customFormat="1" ht="14.4" x14ac:dyDescent="0.3">
      <c r="A47" s="73"/>
      <c r="B47" s="119"/>
      <c r="C47" s="115"/>
      <c r="D47" s="73"/>
      <c r="E47" s="73"/>
      <c r="F47" s="68"/>
      <c r="G47" s="123"/>
      <c r="H47" s="73"/>
      <c r="I47" s="73"/>
      <c r="J47" s="73"/>
      <c r="K47" s="73"/>
      <c r="L47" s="117"/>
      <c r="M47" s="136"/>
      <c r="N47" s="73"/>
      <c r="O47" s="25"/>
      <c r="P47" s="25"/>
    </row>
    <row r="48" spans="1:16" s="60" customFormat="1" ht="14.4" x14ac:dyDescent="0.3">
      <c r="A48" s="73"/>
      <c r="B48" s="145"/>
      <c r="C48" s="146"/>
      <c r="D48" s="73"/>
      <c r="E48" s="73"/>
      <c r="F48" s="73"/>
      <c r="G48" s="123"/>
      <c r="H48" s="122"/>
      <c r="I48" s="73"/>
      <c r="J48" s="73"/>
      <c r="K48" s="73"/>
      <c r="L48" s="122"/>
      <c r="M48" s="136"/>
      <c r="N48" s="73"/>
      <c r="O48" s="25"/>
      <c r="P48" s="25"/>
    </row>
    <row r="49" spans="1:16" s="60" customFormat="1" thickBot="1" x14ac:dyDescent="0.35">
      <c r="A49" s="73"/>
      <c r="B49" s="123"/>
      <c r="C49" s="141">
        <f>SUM(C45:C48)</f>
        <v>0</v>
      </c>
      <c r="D49" s="73"/>
      <c r="E49" s="73"/>
      <c r="F49" s="73"/>
      <c r="G49" s="156">
        <f>SUM(G45:G48)</f>
        <v>0</v>
      </c>
      <c r="H49" s="73"/>
      <c r="I49" s="73"/>
      <c r="J49" s="73"/>
      <c r="K49" s="73"/>
      <c r="L49" s="119"/>
      <c r="M49" s="141">
        <f>SUM(M45:M48)</f>
        <v>0</v>
      </c>
      <c r="N49" s="73"/>
      <c r="O49" s="25"/>
      <c r="P49" s="25"/>
    </row>
    <row r="50" spans="1:16" s="60" customFormat="1" thickTop="1" x14ac:dyDescent="0.3">
      <c r="A50" s="73"/>
      <c r="B50" s="73"/>
      <c r="C50" s="73"/>
      <c r="D50" s="73"/>
      <c r="E50" s="73"/>
      <c r="F50" s="68"/>
      <c r="G50" s="117"/>
      <c r="H50" s="117"/>
      <c r="I50" s="73"/>
      <c r="J50" s="73"/>
      <c r="K50" s="68"/>
      <c r="L50" s="137"/>
      <c r="M50" s="117"/>
      <c r="N50" s="68"/>
      <c r="O50" s="25"/>
      <c r="P50" s="25"/>
    </row>
    <row r="51" spans="1:16" s="60" customFormat="1" ht="14.4" x14ac:dyDescent="0.3">
      <c r="F51" s="25"/>
      <c r="G51" s="63"/>
      <c r="H51" s="63"/>
      <c r="K51" s="25"/>
      <c r="L51" s="64"/>
      <c r="M51" s="63"/>
      <c r="N51" s="25"/>
      <c r="O51" s="25"/>
      <c r="P51" s="25"/>
    </row>
    <row r="52" spans="1:16" s="60" customFormat="1" ht="14.4" x14ac:dyDescent="0.3">
      <c r="F52" s="25"/>
      <c r="G52" s="63"/>
      <c r="H52" s="63"/>
      <c r="K52" s="25"/>
      <c r="L52" s="64"/>
      <c r="M52" s="63"/>
      <c r="N52" s="25"/>
      <c r="O52" s="25"/>
      <c r="P52" s="25"/>
    </row>
  </sheetData>
  <mergeCells count="16">
    <mergeCell ref="A1:N1"/>
    <mergeCell ref="B44:C44"/>
    <mergeCell ref="G44:H44"/>
    <mergeCell ref="L25:M26"/>
    <mergeCell ref="G3:H3"/>
    <mergeCell ref="G26:H26"/>
    <mergeCell ref="L44:M44"/>
    <mergeCell ref="L34:M34"/>
    <mergeCell ref="G34:H34"/>
    <mergeCell ref="B26:C26"/>
    <mergeCell ref="L18:M18"/>
    <mergeCell ref="B18:C18"/>
    <mergeCell ref="B3:C3"/>
    <mergeCell ref="B34:C34"/>
    <mergeCell ref="G18:H18"/>
    <mergeCell ref="L3:M3"/>
  </mergeCells>
  <pageMargins left="0.7" right="0.7" top="0.75" bottom="0.75" header="0.3" footer="0.3"/>
  <pageSetup scale="63" orientation="portrait" horizontalDpi="4294967293" verticalDpi="4294967293"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2"/>
  <sheetViews>
    <sheetView zoomScale="90" zoomScaleNormal="90" workbookViewId="0">
      <selection activeCell="A2" sqref="A2"/>
    </sheetView>
  </sheetViews>
  <sheetFormatPr defaultColWidth="14.44140625" defaultRowHeight="15" customHeight="1" x14ac:dyDescent="0.3"/>
  <cols>
    <col min="1" max="1" width="8.77734375" customWidth="1"/>
    <col min="2" max="2" width="32" customWidth="1"/>
    <col min="3" max="3" width="15.21875" customWidth="1"/>
    <col min="4" max="4" width="15" customWidth="1"/>
    <col min="5" max="5" width="14.21875" customWidth="1"/>
    <col min="6" max="6" width="14.44140625" customWidth="1"/>
    <col min="7" max="7" width="14" customWidth="1"/>
    <col min="8" max="8" width="15.77734375" customWidth="1"/>
    <col min="9" max="9" width="8.77734375" customWidth="1"/>
    <col min="10" max="10" width="20" customWidth="1"/>
    <col min="11" max="11" width="12.77734375" bestFit="1" customWidth="1"/>
    <col min="12" max="23" width="8.77734375" customWidth="1"/>
  </cols>
  <sheetData>
    <row r="1" spans="1:12" ht="15" customHeight="1" x14ac:dyDescent="0.3">
      <c r="A1" s="192" t="s">
        <v>115</v>
      </c>
      <c r="B1" s="192"/>
      <c r="C1" s="192"/>
      <c r="D1" s="192"/>
      <c r="E1" s="192"/>
      <c r="F1" s="192"/>
      <c r="G1" s="192"/>
      <c r="H1" s="192"/>
      <c r="I1" s="192"/>
      <c r="J1" s="192"/>
      <c r="K1" s="192"/>
      <c r="L1" s="192"/>
    </row>
    <row r="2" spans="1:12" ht="15.6" x14ac:dyDescent="0.3">
      <c r="B2" s="193" t="s">
        <v>85</v>
      </c>
      <c r="C2" s="182"/>
      <c r="D2" s="182"/>
      <c r="E2" s="182"/>
      <c r="F2" s="182"/>
      <c r="G2" s="182"/>
      <c r="H2" s="183"/>
    </row>
    <row r="3" spans="1:12" ht="15.6" x14ac:dyDescent="0.3">
      <c r="B3" s="193" t="s">
        <v>28</v>
      </c>
      <c r="C3" s="182"/>
      <c r="D3" s="182"/>
      <c r="E3" s="182"/>
      <c r="F3" s="182"/>
      <c r="G3" s="182"/>
      <c r="H3" s="183"/>
    </row>
    <row r="4" spans="1:12" ht="15.6" x14ac:dyDescent="0.3">
      <c r="B4" s="193">
        <v>2015</v>
      </c>
      <c r="C4" s="182"/>
      <c r="D4" s="182"/>
      <c r="E4" s="182"/>
      <c r="F4" s="182"/>
      <c r="G4" s="182"/>
      <c r="H4" s="183"/>
    </row>
    <row r="5" spans="1:12" ht="15.6" x14ac:dyDescent="0.3">
      <c r="B5" s="52"/>
      <c r="C5" s="27" t="s">
        <v>29</v>
      </c>
      <c r="D5" s="27"/>
      <c r="E5" s="193" t="s">
        <v>30</v>
      </c>
      <c r="F5" s="183"/>
      <c r="G5" s="193" t="s">
        <v>31</v>
      </c>
      <c r="H5" s="183"/>
    </row>
    <row r="6" spans="1:12" ht="15.6" x14ac:dyDescent="0.3">
      <c r="B6" s="28" t="s">
        <v>32</v>
      </c>
      <c r="C6" s="29" t="s">
        <v>16</v>
      </c>
      <c r="D6" s="29" t="s">
        <v>17</v>
      </c>
      <c r="E6" s="29" t="s">
        <v>16</v>
      </c>
      <c r="F6" s="29" t="s">
        <v>17</v>
      </c>
      <c r="G6" s="29" t="s">
        <v>16</v>
      </c>
      <c r="H6" s="29" t="s">
        <v>17</v>
      </c>
    </row>
    <row r="7" spans="1:12" ht="15.6" x14ac:dyDescent="0.3">
      <c r="B7" s="10" t="s">
        <v>4</v>
      </c>
      <c r="C7" s="9">
        <f>'T-Accounts - autofill (Unit 4)'!B15</f>
        <v>0</v>
      </c>
      <c r="D7" s="9"/>
      <c r="E7" s="9"/>
      <c r="F7" s="9"/>
      <c r="G7" s="9">
        <f>+C7+E7-F7</f>
        <v>0</v>
      </c>
      <c r="H7" s="9"/>
    </row>
    <row r="8" spans="1:12" ht="15.6" x14ac:dyDescent="0.3">
      <c r="B8" s="10" t="s">
        <v>9</v>
      </c>
      <c r="C8" s="9">
        <f>'T-Accounts - autofill (Unit 4)'!L9</f>
        <v>0</v>
      </c>
      <c r="D8" s="9"/>
      <c r="E8" s="9"/>
      <c r="F8" s="9">
        <f>'Adjusting Entries (Unit 4)'!E9</f>
        <v>0</v>
      </c>
      <c r="G8" s="9">
        <f>C8-F8</f>
        <v>0</v>
      </c>
      <c r="H8" s="9"/>
      <c r="K8" s="80"/>
      <c r="L8" s="81"/>
    </row>
    <row r="9" spans="1:12" ht="15.6" x14ac:dyDescent="0.3">
      <c r="B9" s="10" t="s">
        <v>73</v>
      </c>
      <c r="C9" s="9">
        <f>'T-Accounts - autofill (Unit 4)'!G19</f>
        <v>0</v>
      </c>
      <c r="D9" s="9"/>
      <c r="E9" s="9"/>
      <c r="F9" s="9"/>
      <c r="G9" s="9">
        <f t="shared" ref="G9:G28" si="0">+C9+E9-F9</f>
        <v>0</v>
      </c>
      <c r="H9" s="9"/>
      <c r="J9" s="23"/>
      <c r="K9" s="80"/>
      <c r="L9" s="81"/>
    </row>
    <row r="10" spans="1:12" ht="15.6" x14ac:dyDescent="0.3">
      <c r="B10" s="10" t="s">
        <v>33</v>
      </c>
      <c r="C10" s="9"/>
      <c r="D10" s="9"/>
      <c r="E10" s="9"/>
      <c r="F10" s="9">
        <f>'Adjusting Entries (Unit 4)'!E15</f>
        <v>0</v>
      </c>
      <c r="G10" s="9"/>
      <c r="H10" s="9">
        <f>F10</f>
        <v>0</v>
      </c>
      <c r="K10" s="80"/>
      <c r="L10" s="81"/>
    </row>
    <row r="11" spans="1:12" ht="15.6" x14ac:dyDescent="0.3">
      <c r="B11" s="30" t="s">
        <v>10</v>
      </c>
      <c r="C11" s="9">
        <f>'T-Accounts - autofill (Unit 4)'!L22</f>
        <v>0</v>
      </c>
      <c r="D11" s="9"/>
      <c r="E11" s="9"/>
      <c r="F11" s="9">
        <f>'Adjusting Entries (Unit 4)'!E18</f>
        <v>0</v>
      </c>
      <c r="G11" s="9">
        <f t="shared" si="0"/>
        <v>0</v>
      </c>
      <c r="H11" s="9"/>
      <c r="K11" s="80"/>
      <c r="L11" s="81"/>
    </row>
    <row r="12" spans="1:12" ht="15.6" x14ac:dyDescent="0.3">
      <c r="B12" s="10" t="s">
        <v>11</v>
      </c>
      <c r="C12" s="9">
        <f>'T-Accounts - autofill (Unit 4)'!G10</f>
        <v>0</v>
      </c>
      <c r="D12" s="9"/>
      <c r="E12" s="9"/>
      <c r="F12" s="9"/>
      <c r="G12" s="9">
        <f t="shared" si="0"/>
        <v>0</v>
      </c>
      <c r="H12" s="9"/>
      <c r="K12" s="80"/>
      <c r="L12" s="81"/>
    </row>
    <row r="13" spans="1:12" ht="15.6" x14ac:dyDescent="0.3">
      <c r="B13" s="10" t="s">
        <v>5</v>
      </c>
      <c r="C13" s="9"/>
      <c r="D13" s="9">
        <f>'T-Accounts - autofill (Unit 4)'!H31</f>
        <v>0</v>
      </c>
      <c r="E13" s="9"/>
      <c r="F13" s="9"/>
      <c r="G13" s="9"/>
      <c r="H13" s="9">
        <f>D13</f>
        <v>0</v>
      </c>
      <c r="K13" s="80"/>
      <c r="L13" s="81"/>
    </row>
    <row r="14" spans="1:12" s="60" customFormat="1" ht="15.6" x14ac:dyDescent="0.3">
      <c r="B14" s="10" t="s">
        <v>82</v>
      </c>
      <c r="C14" s="9"/>
      <c r="D14" s="9"/>
      <c r="E14" s="9"/>
      <c r="F14" s="9">
        <f>'Adjusting Entries (Unit 4)'!E27</f>
        <v>0</v>
      </c>
      <c r="G14" s="9"/>
      <c r="H14" s="9">
        <f>F14</f>
        <v>0</v>
      </c>
      <c r="K14" s="80"/>
      <c r="L14" s="82"/>
    </row>
    <row r="15" spans="1:12" ht="15.6" x14ac:dyDescent="0.3">
      <c r="B15" s="10" t="s">
        <v>80</v>
      </c>
      <c r="C15" s="9"/>
      <c r="D15" s="9">
        <f>'T-Accounts - autofill (Unit 4)'!C45</f>
        <v>0</v>
      </c>
      <c r="E15" s="9"/>
      <c r="F15" s="9"/>
      <c r="G15" s="9"/>
      <c r="H15" s="9">
        <f>D15</f>
        <v>0</v>
      </c>
      <c r="L15" s="26"/>
    </row>
    <row r="16" spans="1:12" s="60" customFormat="1" ht="15.6" x14ac:dyDescent="0.3">
      <c r="B16" s="10" t="s">
        <v>34</v>
      </c>
      <c r="C16" s="9"/>
      <c r="D16" s="9"/>
      <c r="E16" s="9"/>
      <c r="F16" s="9">
        <f>'Adjusting Entries (Unit 4)'!E12</f>
        <v>0</v>
      </c>
      <c r="G16" s="9"/>
      <c r="H16" s="9">
        <f>F16</f>
        <v>0</v>
      </c>
      <c r="L16" s="26"/>
    </row>
    <row r="17" spans="2:12" ht="15.6" x14ac:dyDescent="0.3">
      <c r="B17" s="10" t="s">
        <v>7</v>
      </c>
      <c r="C17" s="9"/>
      <c r="D17" s="9">
        <f>'T-Accounts - autofill (Unit 4)'!C31</f>
        <v>0</v>
      </c>
      <c r="E17" s="9"/>
      <c r="F17" s="9"/>
      <c r="G17" s="9"/>
      <c r="H17" s="9">
        <f>D17</f>
        <v>0</v>
      </c>
      <c r="L17" s="26"/>
    </row>
    <row r="18" spans="2:12" ht="15.6" x14ac:dyDescent="0.3">
      <c r="B18" s="164" t="s">
        <v>114</v>
      </c>
      <c r="C18" s="9"/>
      <c r="D18" s="9">
        <f>'T-Accounts - autofill (Unit 4)'!M31</f>
        <v>0</v>
      </c>
      <c r="E18" s="9">
        <f>'Adjusting Entries (Unit 4)'!D20+'Adjusting Entries (Unit 4)'!D23</f>
        <v>0</v>
      </c>
      <c r="F18" s="9"/>
      <c r="G18" s="9"/>
      <c r="H18" s="9">
        <f>D18-E18</f>
        <v>0</v>
      </c>
    </row>
    <row r="19" spans="2:12" ht="15.6" x14ac:dyDescent="0.3">
      <c r="B19" s="10" t="s">
        <v>6</v>
      </c>
      <c r="C19" s="9"/>
      <c r="D19" s="9">
        <f>'T-Accounts - autofill (Unit 4)'!M49</f>
        <v>0</v>
      </c>
      <c r="E19" s="9"/>
      <c r="F19" s="9"/>
      <c r="G19" s="9"/>
      <c r="H19" s="9">
        <f>D19</f>
        <v>0</v>
      </c>
    </row>
    <row r="20" spans="2:12" ht="15.6" x14ac:dyDescent="0.3">
      <c r="B20" s="10" t="s">
        <v>8</v>
      </c>
      <c r="C20" s="9">
        <f>'T-Accounts - autofill (Unit 4)'!G49</f>
        <v>0</v>
      </c>
      <c r="D20" s="9"/>
      <c r="E20" s="9"/>
      <c r="F20" s="9"/>
      <c r="G20" s="9">
        <f t="shared" si="0"/>
        <v>0</v>
      </c>
      <c r="H20" s="9"/>
    </row>
    <row r="21" spans="2:12" ht="15.6" x14ac:dyDescent="0.3">
      <c r="B21" s="10" t="s">
        <v>77</v>
      </c>
      <c r="C21" s="9"/>
      <c r="D21" s="9">
        <f>'T-Accounts - autofill (Unit 4)'!C22</f>
        <v>0</v>
      </c>
      <c r="E21" s="9"/>
      <c r="F21" s="9">
        <f>'Adjusting Entries (Unit 4)'!E21+'Adjusting Entries (Unit 4)'!E24</f>
        <v>0</v>
      </c>
      <c r="G21" s="9"/>
      <c r="H21" s="9">
        <f>D21+F21</f>
        <v>0</v>
      </c>
    </row>
    <row r="22" spans="2:12" ht="15.6" x14ac:dyDescent="0.3">
      <c r="B22" s="10" t="s">
        <v>19</v>
      </c>
      <c r="C22" s="9"/>
      <c r="D22" s="9"/>
      <c r="E22" s="9">
        <f>'Adjusting Entries (Unit 4)'!D8</f>
        <v>0</v>
      </c>
      <c r="F22" s="9"/>
      <c r="G22" s="9">
        <f t="shared" si="0"/>
        <v>0</v>
      </c>
      <c r="H22" s="9"/>
    </row>
    <row r="23" spans="2:12" ht="15.6" x14ac:dyDescent="0.3">
      <c r="B23" s="10" t="s">
        <v>20</v>
      </c>
      <c r="C23" s="9"/>
      <c r="D23" s="9"/>
      <c r="E23" s="9">
        <f>'Adjusting Entries (Unit 4)'!D11</f>
        <v>0</v>
      </c>
      <c r="F23" s="9"/>
      <c r="G23" s="9">
        <f t="shared" si="0"/>
        <v>0</v>
      </c>
      <c r="H23" s="9"/>
    </row>
    <row r="24" spans="2:12" ht="15.6" x14ac:dyDescent="0.3">
      <c r="B24" s="10" t="s">
        <v>76</v>
      </c>
      <c r="C24" s="9">
        <f>'T-Accounts - autofill (Unit 4)'!B38</f>
        <v>0</v>
      </c>
      <c r="D24" s="9"/>
      <c r="E24" s="9"/>
      <c r="F24" s="9"/>
      <c r="G24" s="9">
        <f t="shared" si="0"/>
        <v>0</v>
      </c>
      <c r="H24" s="9"/>
    </row>
    <row r="25" spans="2:12" ht="15.6" x14ac:dyDescent="0.3">
      <c r="B25" s="10" t="s">
        <v>21</v>
      </c>
      <c r="C25" s="9"/>
      <c r="D25" s="9"/>
      <c r="E25" s="9">
        <f>'Adjusting Entries (Unit 4)'!D14</f>
        <v>0</v>
      </c>
      <c r="F25" s="9"/>
      <c r="G25" s="9">
        <f t="shared" si="0"/>
        <v>0</v>
      </c>
      <c r="H25" s="9"/>
    </row>
    <row r="26" spans="2:12" ht="15.6" x14ac:dyDescent="0.3">
      <c r="B26" s="30" t="s">
        <v>35</v>
      </c>
      <c r="C26" s="9"/>
      <c r="D26" s="9"/>
      <c r="E26" s="9">
        <f>'Adjusting Entries (Unit 4)'!D17</f>
        <v>0</v>
      </c>
      <c r="F26" s="9"/>
      <c r="G26" s="9">
        <f t="shared" si="0"/>
        <v>0</v>
      </c>
      <c r="H26" s="9"/>
    </row>
    <row r="27" spans="2:12" ht="15.6" x14ac:dyDescent="0.3">
      <c r="B27" s="10" t="s">
        <v>75</v>
      </c>
      <c r="C27" s="9">
        <f>'T-Accounts - autofill (Unit 4)'!L38</f>
        <v>0</v>
      </c>
      <c r="D27" s="9"/>
      <c r="E27" s="9"/>
      <c r="F27" s="9"/>
      <c r="G27" s="9">
        <f t="shared" si="0"/>
        <v>0</v>
      </c>
      <c r="H27" s="9"/>
    </row>
    <row r="28" spans="2:12" ht="15.6" x14ac:dyDescent="0.3">
      <c r="B28" s="10" t="s">
        <v>74</v>
      </c>
      <c r="C28" s="9">
        <f>'T-Accounts - autofill (Unit 4)'!G38</f>
        <v>0</v>
      </c>
      <c r="D28" s="9"/>
      <c r="E28" s="9">
        <f>'Adjusting Entries (Unit 4)'!D26</f>
        <v>0</v>
      </c>
      <c r="F28" s="9"/>
      <c r="G28" s="9">
        <f t="shared" si="0"/>
        <v>0</v>
      </c>
      <c r="H28" s="9"/>
    </row>
    <row r="29" spans="2:12" ht="15.6" x14ac:dyDescent="0.3">
      <c r="B29" s="10"/>
      <c r="C29" s="9"/>
      <c r="D29" s="9"/>
      <c r="E29" s="9"/>
      <c r="F29" s="9"/>
      <c r="G29" s="9"/>
      <c r="H29" s="9"/>
    </row>
    <row r="30" spans="2:12" ht="15.6" x14ac:dyDescent="0.3">
      <c r="B30" s="10" t="s">
        <v>96</v>
      </c>
      <c r="C30" s="9">
        <f>SUM(C7:C29)</f>
        <v>0</v>
      </c>
      <c r="D30" s="9">
        <f>SUM(D7:D29)</f>
        <v>0</v>
      </c>
      <c r="E30" s="9">
        <f>SUM(E7:E29)</f>
        <v>0</v>
      </c>
      <c r="F30" s="9">
        <f>SUM(F7:F29)</f>
        <v>0</v>
      </c>
      <c r="G30" s="9">
        <f>SUM(G7:G28)</f>
        <v>0</v>
      </c>
      <c r="H30" s="9">
        <f>SUM(H7:H28)</f>
        <v>0</v>
      </c>
    </row>
    <row r="31" spans="2:12" ht="14.4" x14ac:dyDescent="0.3">
      <c r="D31" s="23"/>
      <c r="H31" s="23"/>
    </row>
    <row r="32" spans="2:12" ht="15" customHeight="1" x14ac:dyDescent="0.3">
      <c r="D32" s="23">
        <f>C30-D30</f>
        <v>0</v>
      </c>
      <c r="H32" s="23">
        <f>G30-H30</f>
        <v>0</v>
      </c>
    </row>
  </sheetData>
  <sortState ref="K8:L14">
    <sortCondition descending="1" ref="K8:K14"/>
  </sortState>
  <mergeCells count="6">
    <mergeCell ref="A1:L1"/>
    <mergeCell ref="E5:F5"/>
    <mergeCell ref="G5:H5"/>
    <mergeCell ref="B2:H2"/>
    <mergeCell ref="B3:H3"/>
    <mergeCell ref="B4:H4"/>
  </mergeCells>
  <pageMargins left="0.7" right="0.7" top="0.75" bottom="0.75" header="0.3" footer="0.3"/>
  <pageSetup scale="94" orientation="landscape" horizontalDpi="4294967293" verticalDpi="4294967293" r:id="rId1"/>
  <ignoredErrors>
    <ignoredError sqref="H14 H16 H18" formula="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90"/>
  <sheetViews>
    <sheetView topLeftCell="A24" zoomScale="90" zoomScaleNormal="90" workbookViewId="0">
      <selection activeCell="B36" sqref="B36:E63"/>
    </sheetView>
  </sheetViews>
  <sheetFormatPr defaultColWidth="14.44140625" defaultRowHeight="15" customHeight="1" x14ac:dyDescent="0.3"/>
  <cols>
    <col min="1" max="2" width="8.77734375" customWidth="1"/>
    <col min="3" max="3" width="36.6640625" customWidth="1"/>
    <col min="4" max="5" width="12.88671875" customWidth="1"/>
    <col min="6" max="21" width="8.77734375" customWidth="1"/>
  </cols>
  <sheetData>
    <row r="1" spans="1:10" s="60" customFormat="1" ht="15" customHeight="1" x14ac:dyDescent="0.3">
      <c r="A1" s="192" t="s">
        <v>95</v>
      </c>
      <c r="B1" s="192"/>
      <c r="C1" s="192"/>
      <c r="D1" s="192"/>
      <c r="E1" s="192"/>
      <c r="F1" s="192"/>
      <c r="G1" s="192"/>
    </row>
    <row r="2" spans="1:10" s="60" customFormat="1" ht="15" customHeight="1" x14ac:dyDescent="0.3"/>
    <row r="3" spans="1:10" ht="15.75" customHeight="1" x14ac:dyDescent="0.3">
      <c r="B3" s="203" t="s">
        <v>85</v>
      </c>
      <c r="C3" s="182"/>
      <c r="D3" s="182"/>
      <c r="E3" s="183"/>
    </row>
    <row r="4" spans="1:10" ht="15.75" customHeight="1" x14ac:dyDescent="0.3">
      <c r="B4" s="203" t="s">
        <v>36</v>
      </c>
      <c r="C4" s="182"/>
      <c r="D4" s="182"/>
      <c r="E4" s="183"/>
    </row>
    <row r="5" spans="1:10" ht="14.4" x14ac:dyDescent="0.3">
      <c r="B5" s="203">
        <v>2015</v>
      </c>
      <c r="C5" s="182"/>
      <c r="D5" s="182"/>
      <c r="E5" s="183"/>
      <c r="J5" s="66"/>
    </row>
    <row r="6" spans="1:10" ht="15.6" x14ac:dyDescent="0.3">
      <c r="B6" s="2"/>
      <c r="C6" s="3"/>
      <c r="D6" s="3"/>
      <c r="E6" s="3"/>
      <c r="J6" s="66"/>
    </row>
    <row r="7" spans="1:10" ht="16.2" thickBot="1" x14ac:dyDescent="0.35">
      <c r="B7" s="4" t="s">
        <v>14</v>
      </c>
      <c r="C7" s="5" t="s">
        <v>15</v>
      </c>
      <c r="D7" s="5" t="s">
        <v>16</v>
      </c>
      <c r="E7" s="5" t="s">
        <v>17</v>
      </c>
      <c r="J7" s="66"/>
    </row>
    <row r="8" spans="1:10" ht="16.2" thickTop="1" x14ac:dyDescent="0.3">
      <c r="B8" s="6">
        <v>43830</v>
      </c>
      <c r="C8" s="10"/>
      <c r="D8" s="49"/>
      <c r="E8" s="10"/>
      <c r="J8" s="66"/>
    </row>
    <row r="9" spans="1:10" ht="15.6" x14ac:dyDescent="0.3">
      <c r="B9" s="6"/>
      <c r="C9" s="10"/>
      <c r="D9" s="9"/>
      <c r="E9" s="9"/>
      <c r="J9" s="66"/>
    </row>
    <row r="10" spans="1:10" ht="15.6" x14ac:dyDescent="0.3">
      <c r="B10" s="10"/>
      <c r="C10" s="10"/>
      <c r="D10" s="9"/>
      <c r="E10" s="9"/>
      <c r="J10" s="66"/>
    </row>
    <row r="11" spans="1:10" ht="15.6" x14ac:dyDescent="0.3">
      <c r="B11" s="6">
        <v>43830</v>
      </c>
      <c r="C11" s="10"/>
      <c r="D11" s="9"/>
      <c r="E11" s="9"/>
      <c r="J11" s="66"/>
    </row>
    <row r="12" spans="1:10" ht="15.6" x14ac:dyDescent="0.3">
      <c r="B12" s="10"/>
      <c r="C12" s="10"/>
      <c r="D12" s="9"/>
      <c r="E12" s="9"/>
    </row>
    <row r="13" spans="1:10" ht="15.6" x14ac:dyDescent="0.3">
      <c r="B13" s="10"/>
      <c r="C13" s="10"/>
      <c r="D13" s="9"/>
      <c r="E13" s="9"/>
    </row>
    <row r="14" spans="1:10" s="60" customFormat="1" ht="15.6" x14ac:dyDescent="0.3">
      <c r="B14" s="6">
        <v>43830</v>
      </c>
      <c r="C14" s="10"/>
      <c r="D14" s="9"/>
      <c r="E14" s="9"/>
    </row>
    <row r="15" spans="1:10" s="60" customFormat="1" ht="15.6" x14ac:dyDescent="0.3">
      <c r="B15" s="10"/>
      <c r="C15" s="10"/>
      <c r="D15" s="9"/>
      <c r="E15" s="9"/>
    </row>
    <row r="16" spans="1:10" s="60" customFormat="1" ht="15.6" x14ac:dyDescent="0.3">
      <c r="B16" s="10"/>
      <c r="C16" s="10"/>
      <c r="D16" s="9"/>
      <c r="E16" s="9"/>
    </row>
    <row r="17" spans="2:17" s="60" customFormat="1" ht="15.6" x14ac:dyDescent="0.3">
      <c r="B17" s="6">
        <v>43830</v>
      </c>
      <c r="C17" s="30"/>
      <c r="D17" s="9"/>
      <c r="E17" s="9"/>
    </row>
    <row r="18" spans="2:17" s="60" customFormat="1" ht="15.6" x14ac:dyDescent="0.3">
      <c r="B18" s="10"/>
      <c r="C18" s="30"/>
      <c r="D18" s="9"/>
      <c r="E18" s="9"/>
      <c r="I18" s="60" t="s">
        <v>64</v>
      </c>
    </row>
    <row r="19" spans="2:17" s="60" customFormat="1" ht="15.6" x14ac:dyDescent="0.3">
      <c r="B19" s="10"/>
      <c r="C19" s="10"/>
      <c r="D19" s="9"/>
      <c r="E19" s="9"/>
      <c r="J19" s="50"/>
      <c r="K19" s="60" t="s">
        <v>65</v>
      </c>
    </row>
    <row r="20" spans="2:17" ht="15.6" x14ac:dyDescent="0.3">
      <c r="B20" s="6">
        <v>43830</v>
      </c>
      <c r="C20" s="10"/>
      <c r="D20" s="9"/>
      <c r="E20" s="9"/>
      <c r="I20" s="60"/>
      <c r="J20" s="51"/>
      <c r="K20" s="60" t="s">
        <v>66</v>
      </c>
      <c r="L20" s="60"/>
      <c r="M20" s="60"/>
      <c r="N20" s="60"/>
      <c r="O20" s="60"/>
      <c r="P20" s="60"/>
      <c r="Q20" s="60"/>
    </row>
    <row r="21" spans="2:17" ht="15.6" x14ac:dyDescent="0.3">
      <c r="B21" s="10"/>
      <c r="C21" s="10"/>
      <c r="D21" s="9"/>
      <c r="E21" s="9"/>
      <c r="I21" s="60"/>
      <c r="J21" s="50">
        <f>J19*J20</f>
        <v>0</v>
      </c>
      <c r="K21" s="60" t="s">
        <v>67</v>
      </c>
      <c r="L21" s="60"/>
      <c r="M21" s="60"/>
      <c r="N21" s="60"/>
      <c r="O21" s="60"/>
      <c r="P21" s="60"/>
      <c r="Q21" s="60"/>
    </row>
    <row r="22" spans="2:17" ht="15.6" x14ac:dyDescent="0.3">
      <c r="B22" s="10"/>
      <c r="C22" s="10"/>
      <c r="D22" s="9"/>
      <c r="E22" s="9"/>
      <c r="I22" s="60"/>
      <c r="J22" s="60"/>
      <c r="K22" s="60"/>
      <c r="L22" s="60"/>
      <c r="M22" s="60"/>
      <c r="N22" s="60"/>
      <c r="O22" s="60"/>
      <c r="P22" s="60"/>
      <c r="Q22" s="60"/>
    </row>
    <row r="23" spans="2:17" ht="15.6" x14ac:dyDescent="0.3">
      <c r="B23" s="6">
        <v>43830</v>
      </c>
      <c r="C23" s="10"/>
      <c r="D23" s="9"/>
      <c r="E23" s="9"/>
      <c r="I23" s="60"/>
      <c r="J23" s="50"/>
      <c r="K23" s="54" t="s">
        <v>81</v>
      </c>
      <c r="L23" s="60"/>
      <c r="M23" s="60"/>
      <c r="N23" s="60"/>
      <c r="O23" s="60"/>
      <c r="P23" s="60"/>
      <c r="Q23" s="60"/>
    </row>
    <row r="24" spans="2:17" ht="15.6" x14ac:dyDescent="0.3">
      <c r="B24" s="10"/>
      <c r="C24" s="10"/>
      <c r="D24" s="9"/>
      <c r="E24" s="9"/>
      <c r="I24" s="60"/>
      <c r="J24" s="50"/>
      <c r="K24" s="60" t="s">
        <v>68</v>
      </c>
      <c r="L24" s="60"/>
      <c r="M24" s="60"/>
      <c r="N24" s="60"/>
      <c r="O24" s="60"/>
      <c r="P24" s="60"/>
      <c r="Q24" s="60"/>
    </row>
    <row r="25" spans="2:17" ht="15.6" x14ac:dyDescent="0.3">
      <c r="B25" s="10"/>
      <c r="C25" s="10"/>
      <c r="D25" s="9"/>
      <c r="E25" s="9"/>
      <c r="I25" s="60"/>
      <c r="J25" s="60"/>
      <c r="K25" s="60"/>
      <c r="L25" s="60"/>
      <c r="M25" s="60"/>
      <c r="N25" s="60"/>
      <c r="O25" s="60"/>
      <c r="P25" s="60"/>
      <c r="Q25" s="60"/>
    </row>
    <row r="26" spans="2:17" ht="15.6" x14ac:dyDescent="0.3">
      <c r="B26" s="6">
        <v>43830</v>
      </c>
      <c r="C26" s="30"/>
      <c r="D26" s="9"/>
      <c r="E26" s="9"/>
      <c r="I26" s="54" t="s">
        <v>97</v>
      </c>
      <c r="J26" s="60"/>
      <c r="K26" s="60"/>
      <c r="L26" s="60"/>
      <c r="M26" s="60"/>
      <c r="N26" s="60"/>
      <c r="O26" s="60"/>
      <c r="P26" s="60"/>
      <c r="Q26" s="60"/>
    </row>
    <row r="27" spans="2:17" ht="15.6" x14ac:dyDescent="0.3">
      <c r="B27" s="10"/>
      <c r="C27" s="30"/>
      <c r="D27" s="9"/>
      <c r="E27" s="9"/>
      <c r="I27" s="60"/>
      <c r="J27" s="50"/>
      <c r="K27" s="54" t="s">
        <v>98</v>
      </c>
      <c r="L27" s="60"/>
      <c r="M27" s="60"/>
      <c r="N27" s="60"/>
      <c r="O27" s="60"/>
      <c r="P27" s="60"/>
      <c r="Q27" s="60"/>
    </row>
    <row r="28" spans="2:17" ht="15.6" x14ac:dyDescent="0.3">
      <c r="B28" s="10"/>
      <c r="C28" s="10"/>
      <c r="D28" s="9"/>
      <c r="E28" s="9"/>
      <c r="I28" s="60"/>
      <c r="J28" s="50"/>
      <c r="K28" s="54" t="s">
        <v>99</v>
      </c>
      <c r="L28" s="60"/>
      <c r="M28" s="60"/>
      <c r="N28" s="60"/>
      <c r="O28" s="60"/>
      <c r="P28" s="60"/>
      <c r="Q28" s="60"/>
    </row>
    <row r="29" spans="2:17" ht="15.6" x14ac:dyDescent="0.3">
      <c r="B29" s="10"/>
      <c r="C29" s="10"/>
      <c r="D29" s="22">
        <f>SUM(D8:D28)</f>
        <v>0</v>
      </c>
      <c r="E29" s="22">
        <f>SUM(E8:E28)</f>
        <v>0</v>
      </c>
      <c r="I29" s="60"/>
      <c r="J29" s="50" t="e">
        <f>J27/J28</f>
        <v>#DIV/0!</v>
      </c>
      <c r="K29" s="54" t="s">
        <v>100</v>
      </c>
      <c r="L29" s="60"/>
      <c r="M29" s="60"/>
      <c r="N29" s="60"/>
      <c r="O29" s="60"/>
      <c r="P29" s="60"/>
      <c r="Q29" s="60"/>
    </row>
    <row r="30" spans="2:17" ht="14.4" x14ac:dyDescent="0.3">
      <c r="I30" s="60"/>
      <c r="J30" s="50"/>
      <c r="K30" s="54" t="s">
        <v>101</v>
      </c>
      <c r="L30" s="60"/>
      <c r="M30" s="60"/>
      <c r="N30" s="60"/>
      <c r="O30" s="60"/>
      <c r="P30" s="60"/>
      <c r="Q30" s="60"/>
    </row>
    <row r="31" spans="2:17" thickBot="1" x14ac:dyDescent="0.35">
      <c r="I31" s="60"/>
      <c r="J31" s="50" t="e">
        <f>J29/J30</f>
        <v>#DIV/0!</v>
      </c>
      <c r="K31" s="54" t="s">
        <v>102</v>
      </c>
      <c r="L31" s="60"/>
      <c r="M31" s="60"/>
      <c r="N31" s="60"/>
      <c r="O31" s="60"/>
      <c r="P31" s="60"/>
      <c r="Q31" s="60"/>
    </row>
    <row r="32" spans="2:17" ht="14.4" x14ac:dyDescent="0.3">
      <c r="B32" s="204" t="s">
        <v>118</v>
      </c>
      <c r="C32" s="205"/>
      <c r="D32" s="205"/>
      <c r="E32" s="206"/>
      <c r="I32" s="60"/>
      <c r="J32" s="60"/>
      <c r="K32" s="60"/>
      <c r="L32" s="60"/>
      <c r="M32" s="60"/>
      <c r="N32" s="60"/>
      <c r="O32" s="60"/>
      <c r="P32" s="60"/>
      <c r="Q32" s="60"/>
    </row>
    <row r="33" spans="2:17" ht="14.4" x14ac:dyDescent="0.3">
      <c r="B33" s="207"/>
      <c r="C33" s="208"/>
      <c r="D33" s="208"/>
      <c r="E33" s="209"/>
      <c r="I33" s="60"/>
      <c r="J33" s="60"/>
      <c r="K33" s="60"/>
      <c r="L33" s="60"/>
      <c r="M33" s="60"/>
      <c r="N33" s="60"/>
      <c r="O33" s="60"/>
      <c r="P33" s="60"/>
      <c r="Q33" s="60"/>
    </row>
    <row r="34" spans="2:17" thickBot="1" x14ac:dyDescent="0.35">
      <c r="B34" s="210"/>
      <c r="C34" s="211"/>
      <c r="D34" s="211"/>
      <c r="E34" s="212"/>
      <c r="I34" s="54" t="s">
        <v>10</v>
      </c>
      <c r="J34" s="60"/>
      <c r="K34" s="60"/>
      <c r="L34" s="60"/>
      <c r="M34" s="60"/>
      <c r="N34" s="60"/>
      <c r="O34" s="60"/>
      <c r="P34" s="60"/>
      <c r="Q34" s="60"/>
    </row>
    <row r="35" spans="2:17" thickBot="1" x14ac:dyDescent="0.35">
      <c r="I35" s="60"/>
      <c r="J35" s="50"/>
      <c r="K35" s="54" t="s">
        <v>109</v>
      </c>
      <c r="L35" s="60"/>
      <c r="M35" s="60"/>
      <c r="N35" s="60"/>
      <c r="O35" s="60"/>
      <c r="P35" s="60"/>
      <c r="Q35" s="60"/>
    </row>
    <row r="36" spans="2:17" ht="14.4" x14ac:dyDescent="0.3">
      <c r="B36" s="194"/>
      <c r="C36" s="195"/>
      <c r="D36" s="195"/>
      <c r="E36" s="196"/>
      <c r="I36" s="60"/>
      <c r="J36" s="51"/>
      <c r="K36" s="60" t="s">
        <v>69</v>
      </c>
      <c r="L36" s="60"/>
      <c r="M36" s="60"/>
      <c r="N36" s="60"/>
      <c r="O36" s="60"/>
      <c r="P36" s="60"/>
      <c r="Q36" s="60"/>
    </row>
    <row r="37" spans="2:17" ht="14.4" x14ac:dyDescent="0.3">
      <c r="B37" s="197"/>
      <c r="C37" s="198"/>
      <c r="D37" s="198"/>
      <c r="E37" s="199"/>
      <c r="I37" s="60"/>
      <c r="J37" s="50">
        <f>J35-J36</f>
        <v>0</v>
      </c>
      <c r="K37" s="60" t="s">
        <v>70</v>
      </c>
      <c r="L37" s="60"/>
      <c r="M37" s="60"/>
      <c r="N37" s="60"/>
      <c r="O37" s="60"/>
      <c r="P37" s="60"/>
      <c r="Q37" s="60"/>
    </row>
    <row r="38" spans="2:17" ht="14.4" x14ac:dyDescent="0.3">
      <c r="B38" s="197"/>
      <c r="C38" s="198"/>
      <c r="D38" s="198"/>
      <c r="E38" s="199"/>
      <c r="I38" s="60"/>
      <c r="J38" s="60"/>
      <c r="K38" s="60"/>
      <c r="L38" s="60"/>
      <c r="M38" s="60"/>
      <c r="N38" s="60"/>
      <c r="O38" s="60"/>
      <c r="P38" s="60"/>
      <c r="Q38" s="60"/>
    </row>
    <row r="39" spans="2:17" ht="14.4" x14ac:dyDescent="0.3">
      <c r="B39" s="197"/>
      <c r="C39" s="198"/>
      <c r="D39" s="198"/>
      <c r="E39" s="199"/>
      <c r="I39" s="54" t="s">
        <v>103</v>
      </c>
      <c r="J39" s="60"/>
      <c r="K39" s="60"/>
      <c r="L39" s="60"/>
      <c r="M39" s="60"/>
      <c r="N39" s="60"/>
      <c r="O39" s="60"/>
      <c r="P39" s="60"/>
      <c r="Q39" s="60"/>
    </row>
    <row r="40" spans="2:17" ht="14.4" x14ac:dyDescent="0.3">
      <c r="B40" s="197"/>
      <c r="C40" s="198"/>
      <c r="D40" s="198"/>
      <c r="E40" s="199"/>
      <c r="I40" s="60"/>
      <c r="J40" s="50"/>
      <c r="K40" s="54" t="s">
        <v>110</v>
      </c>
      <c r="L40" s="60"/>
      <c r="M40" s="60"/>
      <c r="N40" s="60"/>
      <c r="O40" s="60"/>
      <c r="P40" s="60"/>
      <c r="Q40" s="60"/>
    </row>
    <row r="41" spans="2:17" ht="14.4" x14ac:dyDescent="0.3">
      <c r="B41" s="197"/>
      <c r="C41" s="198"/>
      <c r="D41" s="198"/>
      <c r="E41" s="199"/>
      <c r="J41" s="50"/>
      <c r="K41" s="54" t="s">
        <v>104</v>
      </c>
    </row>
    <row r="42" spans="2:17" ht="14.4" x14ac:dyDescent="0.3">
      <c r="B42" s="197"/>
      <c r="C42" s="198"/>
      <c r="D42" s="198"/>
      <c r="E42" s="199"/>
      <c r="J42" s="50" t="e">
        <f>J40/J41</f>
        <v>#DIV/0!</v>
      </c>
      <c r="K42" s="54" t="s">
        <v>105</v>
      </c>
    </row>
    <row r="43" spans="2:17" ht="14.4" x14ac:dyDescent="0.3">
      <c r="B43" s="197"/>
      <c r="C43" s="198"/>
      <c r="D43" s="198"/>
      <c r="E43" s="199"/>
      <c r="J43" s="50"/>
      <c r="K43" s="54" t="s">
        <v>106</v>
      </c>
    </row>
    <row r="44" spans="2:17" ht="14.4" x14ac:dyDescent="0.3">
      <c r="B44" s="197"/>
      <c r="C44" s="198"/>
      <c r="D44" s="198"/>
      <c r="E44" s="199"/>
      <c r="J44" s="50" t="e">
        <f>J42*J43</f>
        <v>#DIV/0!</v>
      </c>
      <c r="K44" s="54" t="s">
        <v>107</v>
      </c>
    </row>
    <row r="45" spans="2:17" ht="14.4" x14ac:dyDescent="0.3">
      <c r="B45" s="197"/>
      <c r="C45" s="198"/>
      <c r="D45" s="198"/>
      <c r="E45" s="199"/>
    </row>
    <row r="46" spans="2:17" ht="14.4" x14ac:dyDescent="0.3">
      <c r="B46" s="197"/>
      <c r="C46" s="198"/>
      <c r="D46" s="198"/>
      <c r="E46" s="199"/>
    </row>
    <row r="47" spans="2:17" ht="14.4" x14ac:dyDescent="0.3">
      <c r="B47" s="197"/>
      <c r="C47" s="198"/>
      <c r="D47" s="198"/>
      <c r="E47" s="199"/>
    </row>
    <row r="48" spans="2:17" ht="14.4" x14ac:dyDescent="0.3">
      <c r="B48" s="197"/>
      <c r="C48" s="198"/>
      <c r="D48" s="198"/>
      <c r="E48" s="199"/>
    </row>
    <row r="49" spans="2:5" ht="14.4" x14ac:dyDescent="0.3">
      <c r="B49" s="197"/>
      <c r="C49" s="198"/>
      <c r="D49" s="198"/>
      <c r="E49" s="199"/>
    </row>
    <row r="50" spans="2:5" ht="14.4" x14ac:dyDescent="0.3">
      <c r="B50" s="197"/>
      <c r="C50" s="198"/>
      <c r="D50" s="198"/>
      <c r="E50" s="199"/>
    </row>
    <row r="51" spans="2:5" ht="14.4" x14ac:dyDescent="0.3">
      <c r="B51" s="197"/>
      <c r="C51" s="198"/>
      <c r="D51" s="198"/>
      <c r="E51" s="199"/>
    </row>
    <row r="52" spans="2:5" ht="14.4" x14ac:dyDescent="0.3">
      <c r="B52" s="197"/>
      <c r="C52" s="198"/>
      <c r="D52" s="198"/>
      <c r="E52" s="199"/>
    </row>
    <row r="53" spans="2:5" ht="14.4" x14ac:dyDescent="0.3">
      <c r="B53" s="197"/>
      <c r="C53" s="198"/>
      <c r="D53" s="198"/>
      <c r="E53" s="199"/>
    </row>
    <row r="54" spans="2:5" ht="14.4" x14ac:dyDescent="0.3">
      <c r="B54" s="197"/>
      <c r="C54" s="198"/>
      <c r="D54" s="198"/>
      <c r="E54" s="199"/>
    </row>
    <row r="55" spans="2:5" ht="14.4" x14ac:dyDescent="0.3">
      <c r="B55" s="197"/>
      <c r="C55" s="198"/>
      <c r="D55" s="198"/>
      <c r="E55" s="199"/>
    </row>
    <row r="56" spans="2:5" ht="14.4" x14ac:dyDescent="0.3">
      <c r="B56" s="197"/>
      <c r="C56" s="198"/>
      <c r="D56" s="198"/>
      <c r="E56" s="199"/>
    </row>
    <row r="57" spans="2:5" ht="14.4" x14ac:dyDescent="0.3">
      <c r="B57" s="197"/>
      <c r="C57" s="198"/>
      <c r="D57" s="198"/>
      <c r="E57" s="199"/>
    </row>
    <row r="58" spans="2:5" ht="14.4" x14ac:dyDescent="0.3">
      <c r="B58" s="197"/>
      <c r="C58" s="198"/>
      <c r="D58" s="198"/>
      <c r="E58" s="199"/>
    </row>
    <row r="59" spans="2:5" ht="14.4" x14ac:dyDescent="0.3">
      <c r="B59" s="197"/>
      <c r="C59" s="198"/>
      <c r="D59" s="198"/>
      <c r="E59" s="199"/>
    </row>
    <row r="60" spans="2:5" ht="14.4" x14ac:dyDescent="0.3">
      <c r="B60" s="197"/>
      <c r="C60" s="198"/>
      <c r="D60" s="198"/>
      <c r="E60" s="199"/>
    </row>
    <row r="61" spans="2:5" ht="14.4" x14ac:dyDescent="0.3">
      <c r="B61" s="197"/>
      <c r="C61" s="198"/>
      <c r="D61" s="198"/>
      <c r="E61" s="199"/>
    </row>
    <row r="62" spans="2:5" ht="14.4" x14ac:dyDescent="0.3">
      <c r="B62" s="197"/>
      <c r="C62" s="198"/>
      <c r="D62" s="198"/>
      <c r="E62" s="199"/>
    </row>
    <row r="63" spans="2:5" thickBot="1" x14ac:dyDescent="0.35">
      <c r="B63" s="200"/>
      <c r="C63" s="201"/>
      <c r="D63" s="201"/>
      <c r="E63" s="202"/>
    </row>
    <row r="64" spans="2:5" ht="14.4" x14ac:dyDescent="0.3"/>
    <row r="65" ht="14.4" x14ac:dyDescent="0.3"/>
    <row r="66" ht="14.4" x14ac:dyDescent="0.3"/>
    <row r="67" ht="14.4" x14ac:dyDescent="0.3"/>
    <row r="68" ht="14.4" x14ac:dyDescent="0.3"/>
    <row r="69" ht="14.4" x14ac:dyDescent="0.3"/>
    <row r="70" ht="14.4" x14ac:dyDescent="0.3"/>
    <row r="71" ht="14.4" x14ac:dyDescent="0.3"/>
    <row r="72" ht="14.4" x14ac:dyDescent="0.3"/>
    <row r="73" ht="14.4" x14ac:dyDescent="0.3"/>
    <row r="74" ht="14.4" x14ac:dyDescent="0.3"/>
    <row r="75" ht="14.4" x14ac:dyDescent="0.3"/>
    <row r="76" ht="14.4" x14ac:dyDescent="0.3"/>
    <row r="77" ht="14.4" x14ac:dyDescent="0.3"/>
    <row r="78" ht="14.4" x14ac:dyDescent="0.3"/>
    <row r="79" ht="14.4" x14ac:dyDescent="0.3"/>
    <row r="80" ht="14.4" x14ac:dyDescent="0.3"/>
    <row r="81" ht="14.4" x14ac:dyDescent="0.3"/>
    <row r="82" ht="14.4" x14ac:dyDescent="0.3"/>
    <row r="83" ht="14.4" x14ac:dyDescent="0.3"/>
    <row r="84" ht="14.4" x14ac:dyDescent="0.3"/>
    <row r="85" ht="14.4" x14ac:dyDescent="0.3"/>
    <row r="86" ht="14.4" x14ac:dyDescent="0.3"/>
    <row r="87" ht="14.4" x14ac:dyDescent="0.3"/>
    <row r="88" ht="14.4" x14ac:dyDescent="0.3"/>
    <row r="89" ht="14.4" x14ac:dyDescent="0.3"/>
    <row r="90" ht="14.4" x14ac:dyDescent="0.3"/>
    <row r="91" ht="14.4" x14ac:dyDescent="0.3"/>
    <row r="92" ht="14.4" x14ac:dyDescent="0.3"/>
    <row r="93" ht="14.4" x14ac:dyDescent="0.3"/>
    <row r="94" ht="14.4" x14ac:dyDescent="0.3"/>
    <row r="95" ht="14.4" x14ac:dyDescent="0.3"/>
    <row r="96" ht="14.4" x14ac:dyDescent="0.3"/>
    <row r="97" ht="14.4" x14ac:dyDescent="0.3"/>
    <row r="98" ht="14.4" x14ac:dyDescent="0.3"/>
    <row r="99" ht="14.4" x14ac:dyDescent="0.3"/>
    <row r="100" ht="14.4" x14ac:dyDescent="0.3"/>
    <row r="101" ht="14.4" x14ac:dyDescent="0.3"/>
    <row r="102" ht="14.4" x14ac:dyDescent="0.3"/>
    <row r="103" ht="14.4" x14ac:dyDescent="0.3"/>
    <row r="104" ht="14.4" x14ac:dyDescent="0.3"/>
    <row r="105" ht="14.4" x14ac:dyDescent="0.3"/>
    <row r="106" ht="14.4" x14ac:dyDescent="0.3"/>
    <row r="107" ht="14.4" x14ac:dyDescent="0.3"/>
    <row r="108" ht="14.4" x14ac:dyDescent="0.3"/>
    <row r="109" ht="14.4" x14ac:dyDescent="0.3"/>
    <row r="110" ht="14.4" x14ac:dyDescent="0.3"/>
    <row r="111" ht="14.4" x14ac:dyDescent="0.3"/>
    <row r="112" ht="14.4" x14ac:dyDescent="0.3"/>
    <row r="113" ht="14.4" x14ac:dyDescent="0.3"/>
    <row r="114" ht="14.4" x14ac:dyDescent="0.3"/>
    <row r="115" ht="14.4" x14ac:dyDescent="0.3"/>
    <row r="116" ht="14.4" x14ac:dyDescent="0.3"/>
    <row r="117" ht="14.4" x14ac:dyDescent="0.3"/>
    <row r="118" ht="14.4" x14ac:dyDescent="0.3"/>
    <row r="119" ht="14.4" x14ac:dyDescent="0.3"/>
    <row r="120" ht="14.4" x14ac:dyDescent="0.3"/>
    <row r="121" ht="14.4" x14ac:dyDescent="0.3"/>
    <row r="122" ht="14.4" x14ac:dyDescent="0.3"/>
    <row r="123" ht="14.4" x14ac:dyDescent="0.3"/>
    <row r="124" ht="14.4" x14ac:dyDescent="0.3"/>
    <row r="125" ht="14.4" x14ac:dyDescent="0.3"/>
    <row r="126" ht="14.4" x14ac:dyDescent="0.3"/>
    <row r="127" ht="14.4" x14ac:dyDescent="0.3"/>
    <row r="128" ht="14.4" x14ac:dyDescent="0.3"/>
    <row r="129" ht="14.4" x14ac:dyDescent="0.3"/>
    <row r="130" ht="14.4" x14ac:dyDescent="0.3"/>
    <row r="131" ht="14.4" x14ac:dyDescent="0.3"/>
    <row r="132" ht="14.4" x14ac:dyDescent="0.3"/>
    <row r="133" ht="14.4" x14ac:dyDescent="0.3"/>
    <row r="134" ht="14.4" x14ac:dyDescent="0.3"/>
    <row r="135" ht="14.4" x14ac:dyDescent="0.3"/>
    <row r="136" ht="14.4" x14ac:dyDescent="0.3"/>
    <row r="137" ht="14.4" x14ac:dyDescent="0.3"/>
    <row r="138" ht="14.4" x14ac:dyDescent="0.3"/>
    <row r="139" ht="14.4" x14ac:dyDescent="0.3"/>
    <row r="140" ht="14.4" x14ac:dyDescent="0.3"/>
    <row r="141" ht="14.4" x14ac:dyDescent="0.3"/>
    <row r="142" ht="14.4" x14ac:dyDescent="0.3"/>
    <row r="143" ht="14.4" x14ac:dyDescent="0.3"/>
    <row r="144" ht="14.4" x14ac:dyDescent="0.3"/>
    <row r="145" ht="14.4" x14ac:dyDescent="0.3"/>
    <row r="146" ht="14.4" x14ac:dyDescent="0.3"/>
    <row r="147" ht="14.4" x14ac:dyDescent="0.3"/>
    <row r="148" ht="14.4" x14ac:dyDescent="0.3"/>
    <row r="149" ht="14.4" x14ac:dyDescent="0.3"/>
    <row r="150" ht="14.4" x14ac:dyDescent="0.3"/>
    <row r="151" ht="14.4" x14ac:dyDescent="0.3"/>
    <row r="152" ht="14.4" x14ac:dyDescent="0.3"/>
    <row r="153" ht="14.4" x14ac:dyDescent="0.3"/>
    <row r="154" ht="14.4" x14ac:dyDescent="0.3"/>
    <row r="155" ht="14.4" x14ac:dyDescent="0.3"/>
    <row r="156" ht="14.4" x14ac:dyDescent="0.3"/>
    <row r="157" ht="14.4" x14ac:dyDescent="0.3"/>
    <row r="158" ht="14.4" x14ac:dyDescent="0.3"/>
    <row r="159" ht="14.4" x14ac:dyDescent="0.3"/>
    <row r="160" ht="14.4" x14ac:dyDescent="0.3"/>
    <row r="161" ht="14.4" x14ac:dyDescent="0.3"/>
    <row r="162" ht="14.4" x14ac:dyDescent="0.3"/>
    <row r="163" ht="14.4" x14ac:dyDescent="0.3"/>
    <row r="164" ht="14.4" x14ac:dyDescent="0.3"/>
    <row r="165" ht="14.4" x14ac:dyDescent="0.3"/>
    <row r="166" ht="14.4" x14ac:dyDescent="0.3"/>
    <row r="167" ht="14.4" x14ac:dyDescent="0.3"/>
    <row r="168" ht="14.4" x14ac:dyDescent="0.3"/>
    <row r="169" ht="14.4" x14ac:dyDescent="0.3"/>
    <row r="170" ht="14.4" x14ac:dyDescent="0.3"/>
    <row r="171" ht="14.4" x14ac:dyDescent="0.3"/>
    <row r="172" ht="14.4" x14ac:dyDescent="0.3"/>
    <row r="173" ht="14.4" x14ac:dyDescent="0.3"/>
    <row r="174" ht="14.4" x14ac:dyDescent="0.3"/>
    <row r="175" ht="14.4" x14ac:dyDescent="0.3"/>
    <row r="176" ht="14.4" x14ac:dyDescent="0.3"/>
    <row r="177" ht="14.4" x14ac:dyDescent="0.3"/>
    <row r="178" ht="14.4" x14ac:dyDescent="0.3"/>
    <row r="179" ht="14.4" x14ac:dyDescent="0.3"/>
    <row r="180" ht="14.4" x14ac:dyDescent="0.3"/>
    <row r="181" ht="14.4" x14ac:dyDescent="0.3"/>
    <row r="182" ht="14.4" x14ac:dyDescent="0.3"/>
    <row r="183" ht="14.4" x14ac:dyDescent="0.3"/>
    <row r="184" ht="14.4" x14ac:dyDescent="0.3"/>
    <row r="185" ht="14.4" x14ac:dyDescent="0.3"/>
    <row r="186" ht="14.4" x14ac:dyDescent="0.3"/>
    <row r="187" ht="14.4" x14ac:dyDescent="0.3"/>
    <row r="188" ht="14.4" x14ac:dyDescent="0.3"/>
    <row r="189" ht="14.4" x14ac:dyDescent="0.3"/>
    <row r="190" ht="14.4" x14ac:dyDescent="0.3"/>
    <row r="191" ht="14.4" x14ac:dyDescent="0.3"/>
    <row r="192" ht="14.4" x14ac:dyDescent="0.3"/>
    <row r="193" ht="14.4" x14ac:dyDescent="0.3"/>
    <row r="194" ht="14.4" x14ac:dyDescent="0.3"/>
    <row r="195" ht="14.4" x14ac:dyDescent="0.3"/>
    <row r="196" ht="14.4" x14ac:dyDescent="0.3"/>
    <row r="197" ht="14.4" x14ac:dyDescent="0.3"/>
    <row r="198" ht="14.4" x14ac:dyDescent="0.3"/>
    <row r="199" ht="14.4" x14ac:dyDescent="0.3"/>
    <row r="200" ht="14.4" x14ac:dyDescent="0.3"/>
    <row r="201" ht="14.4" x14ac:dyDescent="0.3"/>
    <row r="202" ht="14.4" x14ac:dyDescent="0.3"/>
    <row r="203" ht="14.4" x14ac:dyDescent="0.3"/>
    <row r="204" ht="14.4" x14ac:dyDescent="0.3"/>
    <row r="205" ht="14.4" x14ac:dyDescent="0.3"/>
    <row r="206" ht="14.4" x14ac:dyDescent="0.3"/>
    <row r="207" ht="14.4" x14ac:dyDescent="0.3"/>
    <row r="208" ht="14.4" x14ac:dyDescent="0.3"/>
    <row r="209" ht="14.4" x14ac:dyDescent="0.3"/>
    <row r="210" ht="14.4" x14ac:dyDescent="0.3"/>
    <row r="211" ht="14.4" x14ac:dyDescent="0.3"/>
    <row r="212" ht="14.4" x14ac:dyDescent="0.3"/>
    <row r="213" ht="14.4" x14ac:dyDescent="0.3"/>
    <row r="214" ht="14.4" x14ac:dyDescent="0.3"/>
    <row r="215" ht="14.4" x14ac:dyDescent="0.3"/>
    <row r="216" ht="14.4" x14ac:dyDescent="0.3"/>
    <row r="217" ht="14.4" x14ac:dyDescent="0.3"/>
    <row r="218" ht="14.4" x14ac:dyDescent="0.3"/>
    <row r="219" ht="14.4" x14ac:dyDescent="0.3"/>
    <row r="220" ht="14.4" x14ac:dyDescent="0.3"/>
    <row r="221" ht="14.4" x14ac:dyDescent="0.3"/>
    <row r="222" ht="14.4" x14ac:dyDescent="0.3"/>
    <row r="223" ht="14.4" x14ac:dyDescent="0.3"/>
    <row r="224" ht="14.4" x14ac:dyDescent="0.3"/>
    <row r="225" ht="14.4" x14ac:dyDescent="0.3"/>
    <row r="226" ht="14.4" x14ac:dyDescent="0.3"/>
    <row r="227" ht="14.4" x14ac:dyDescent="0.3"/>
    <row r="228" ht="14.4" x14ac:dyDescent="0.3"/>
    <row r="229" ht="14.4" x14ac:dyDescent="0.3"/>
    <row r="230" ht="14.4" x14ac:dyDescent="0.3"/>
    <row r="231" ht="14.4" x14ac:dyDescent="0.3"/>
    <row r="232" ht="14.4" x14ac:dyDescent="0.3"/>
    <row r="233" ht="14.4" x14ac:dyDescent="0.3"/>
    <row r="234" ht="14.4" x14ac:dyDescent="0.3"/>
    <row r="235" ht="14.4" x14ac:dyDescent="0.3"/>
    <row r="236" ht="14.4" x14ac:dyDescent="0.3"/>
    <row r="237" ht="14.4" x14ac:dyDescent="0.3"/>
    <row r="238" ht="14.4" x14ac:dyDescent="0.3"/>
    <row r="239" ht="14.4" x14ac:dyDescent="0.3"/>
    <row r="240" ht="14.4" x14ac:dyDescent="0.3"/>
    <row r="241" ht="14.4" x14ac:dyDescent="0.3"/>
    <row r="242" ht="14.4" x14ac:dyDescent="0.3"/>
    <row r="243" ht="14.4" x14ac:dyDescent="0.3"/>
    <row r="244" ht="14.4" x14ac:dyDescent="0.3"/>
    <row r="245" ht="14.4" x14ac:dyDescent="0.3"/>
    <row r="246" ht="14.4" x14ac:dyDescent="0.3"/>
    <row r="247" ht="14.4" x14ac:dyDescent="0.3"/>
    <row r="248" ht="14.4" x14ac:dyDescent="0.3"/>
    <row r="249" ht="14.4" x14ac:dyDescent="0.3"/>
    <row r="250" ht="14.4" x14ac:dyDescent="0.3"/>
    <row r="251" ht="14.4" x14ac:dyDescent="0.3"/>
    <row r="252" ht="14.4" x14ac:dyDescent="0.3"/>
    <row r="253" ht="14.4" x14ac:dyDescent="0.3"/>
    <row r="254" ht="14.4" x14ac:dyDescent="0.3"/>
    <row r="255" ht="14.4" x14ac:dyDescent="0.3"/>
    <row r="256" ht="14.4" x14ac:dyDescent="0.3"/>
    <row r="257" ht="14.4" x14ac:dyDescent="0.3"/>
    <row r="258" ht="14.4" x14ac:dyDescent="0.3"/>
    <row r="259" ht="14.4" x14ac:dyDescent="0.3"/>
    <row r="260" ht="14.4" x14ac:dyDescent="0.3"/>
    <row r="261" ht="14.4" x14ac:dyDescent="0.3"/>
    <row r="262" ht="14.4" x14ac:dyDescent="0.3"/>
    <row r="263" ht="14.4" x14ac:dyDescent="0.3"/>
    <row r="264" ht="14.4" x14ac:dyDescent="0.3"/>
    <row r="265" ht="14.4" x14ac:dyDescent="0.3"/>
    <row r="266" ht="14.4" x14ac:dyDescent="0.3"/>
    <row r="267" ht="14.4" x14ac:dyDescent="0.3"/>
    <row r="268" ht="14.4" x14ac:dyDescent="0.3"/>
    <row r="269" ht="14.4" x14ac:dyDescent="0.3"/>
    <row r="270" ht="14.4" x14ac:dyDescent="0.3"/>
    <row r="271" ht="14.4" x14ac:dyDescent="0.3"/>
    <row r="272" ht="14.4" x14ac:dyDescent="0.3"/>
    <row r="273" ht="14.4" x14ac:dyDescent="0.3"/>
    <row r="274" ht="14.4" x14ac:dyDescent="0.3"/>
    <row r="275" ht="14.4" x14ac:dyDescent="0.3"/>
    <row r="276" ht="14.4" x14ac:dyDescent="0.3"/>
    <row r="277" ht="14.4" x14ac:dyDescent="0.3"/>
    <row r="278" ht="14.4" x14ac:dyDescent="0.3"/>
    <row r="279" ht="14.4" x14ac:dyDescent="0.3"/>
    <row r="280" ht="14.4" x14ac:dyDescent="0.3"/>
    <row r="281" ht="14.4" x14ac:dyDescent="0.3"/>
    <row r="282" ht="14.4" x14ac:dyDescent="0.3"/>
    <row r="283" ht="14.4" x14ac:dyDescent="0.3"/>
    <row r="284" ht="14.4" x14ac:dyDescent="0.3"/>
    <row r="285" ht="14.4" x14ac:dyDescent="0.3"/>
    <row r="286" ht="14.4" x14ac:dyDescent="0.3"/>
    <row r="287" ht="14.4" x14ac:dyDescent="0.3"/>
    <row r="288" ht="14.4" x14ac:dyDescent="0.3"/>
    <row r="289" ht="14.4" x14ac:dyDescent="0.3"/>
    <row r="290" ht="14.4" x14ac:dyDescent="0.3"/>
    <row r="291" ht="14.4" x14ac:dyDescent="0.3"/>
    <row r="292" ht="14.4" x14ac:dyDescent="0.3"/>
    <row r="293" ht="14.4" x14ac:dyDescent="0.3"/>
    <row r="294" ht="14.4" x14ac:dyDescent="0.3"/>
    <row r="295" ht="14.4" x14ac:dyDescent="0.3"/>
    <row r="296" ht="14.4" x14ac:dyDescent="0.3"/>
    <row r="297" ht="14.4" x14ac:dyDescent="0.3"/>
    <row r="298" ht="14.4" x14ac:dyDescent="0.3"/>
    <row r="299" ht="14.4" x14ac:dyDescent="0.3"/>
    <row r="300" ht="14.4" x14ac:dyDescent="0.3"/>
    <row r="301" ht="14.4" x14ac:dyDescent="0.3"/>
    <row r="302" ht="14.4" x14ac:dyDescent="0.3"/>
    <row r="303" ht="14.4" x14ac:dyDescent="0.3"/>
    <row r="304" ht="14.4" x14ac:dyDescent="0.3"/>
    <row r="305" ht="14.4" x14ac:dyDescent="0.3"/>
    <row r="306" ht="14.4" x14ac:dyDescent="0.3"/>
    <row r="307" ht="14.4" x14ac:dyDescent="0.3"/>
    <row r="308" ht="14.4" x14ac:dyDescent="0.3"/>
    <row r="309" ht="14.4" x14ac:dyDescent="0.3"/>
    <row r="310" ht="14.4" x14ac:dyDescent="0.3"/>
    <row r="311" ht="14.4" x14ac:dyDescent="0.3"/>
    <row r="312" ht="14.4" x14ac:dyDescent="0.3"/>
    <row r="313" ht="14.4" x14ac:dyDescent="0.3"/>
    <row r="314" ht="14.4" x14ac:dyDescent="0.3"/>
    <row r="315" ht="14.4" x14ac:dyDescent="0.3"/>
    <row r="316" ht="14.4" x14ac:dyDescent="0.3"/>
    <row r="317" ht="14.4" x14ac:dyDescent="0.3"/>
    <row r="318" ht="14.4" x14ac:dyDescent="0.3"/>
    <row r="319" ht="14.4" x14ac:dyDescent="0.3"/>
    <row r="320" ht="14.4" x14ac:dyDescent="0.3"/>
    <row r="321" ht="14.4" x14ac:dyDescent="0.3"/>
    <row r="322" ht="14.4" x14ac:dyDescent="0.3"/>
    <row r="323" ht="14.4" x14ac:dyDescent="0.3"/>
    <row r="324" ht="14.4" x14ac:dyDescent="0.3"/>
    <row r="325" ht="14.4" x14ac:dyDescent="0.3"/>
    <row r="326" ht="14.4" x14ac:dyDescent="0.3"/>
    <row r="327" ht="14.4" x14ac:dyDescent="0.3"/>
    <row r="328" ht="14.4" x14ac:dyDescent="0.3"/>
    <row r="329" ht="14.4" x14ac:dyDescent="0.3"/>
    <row r="330" ht="14.4" x14ac:dyDescent="0.3"/>
    <row r="331" ht="14.4" x14ac:dyDescent="0.3"/>
    <row r="332" ht="14.4" x14ac:dyDescent="0.3"/>
    <row r="333" ht="14.4" x14ac:dyDescent="0.3"/>
    <row r="334" ht="14.4" x14ac:dyDescent="0.3"/>
    <row r="335" ht="14.4" x14ac:dyDescent="0.3"/>
    <row r="336" ht="14.4" x14ac:dyDescent="0.3"/>
    <row r="337" ht="14.4" x14ac:dyDescent="0.3"/>
    <row r="338" ht="14.4" x14ac:dyDescent="0.3"/>
    <row r="339" ht="14.4" x14ac:dyDescent="0.3"/>
    <row r="340" ht="14.4" x14ac:dyDescent="0.3"/>
    <row r="341" ht="14.4" x14ac:dyDescent="0.3"/>
    <row r="342" ht="14.4" x14ac:dyDescent="0.3"/>
    <row r="343" ht="14.4" x14ac:dyDescent="0.3"/>
    <row r="344" ht="14.4" x14ac:dyDescent="0.3"/>
    <row r="345" ht="14.4" x14ac:dyDescent="0.3"/>
    <row r="346" ht="14.4" x14ac:dyDescent="0.3"/>
    <row r="347" ht="14.4" x14ac:dyDescent="0.3"/>
    <row r="348" ht="14.4" x14ac:dyDescent="0.3"/>
    <row r="349" ht="14.4" x14ac:dyDescent="0.3"/>
    <row r="350" ht="14.4" x14ac:dyDescent="0.3"/>
    <row r="351" ht="14.4" x14ac:dyDescent="0.3"/>
    <row r="352" ht="14.4" x14ac:dyDescent="0.3"/>
    <row r="353" ht="14.4" x14ac:dyDescent="0.3"/>
    <row r="354" ht="14.4" x14ac:dyDescent="0.3"/>
    <row r="355" ht="14.4" x14ac:dyDescent="0.3"/>
    <row r="356" ht="14.4" x14ac:dyDescent="0.3"/>
    <row r="357" ht="14.4" x14ac:dyDescent="0.3"/>
    <row r="358" ht="14.4" x14ac:dyDescent="0.3"/>
    <row r="359" ht="14.4" x14ac:dyDescent="0.3"/>
    <row r="360" ht="14.4" x14ac:dyDescent="0.3"/>
    <row r="361" ht="14.4" x14ac:dyDescent="0.3"/>
    <row r="362" ht="14.4" x14ac:dyDescent="0.3"/>
    <row r="363" ht="14.4" x14ac:dyDescent="0.3"/>
    <row r="364" ht="14.4" x14ac:dyDescent="0.3"/>
    <row r="365" ht="14.4" x14ac:dyDescent="0.3"/>
    <row r="366" ht="14.4" x14ac:dyDescent="0.3"/>
    <row r="367" ht="14.4" x14ac:dyDescent="0.3"/>
    <row r="368" ht="14.4" x14ac:dyDescent="0.3"/>
    <row r="369" ht="14.4" x14ac:dyDescent="0.3"/>
    <row r="370" ht="14.4" x14ac:dyDescent="0.3"/>
    <row r="371" ht="14.4" x14ac:dyDescent="0.3"/>
    <row r="372" ht="14.4" x14ac:dyDescent="0.3"/>
    <row r="373" ht="14.4" x14ac:dyDescent="0.3"/>
    <row r="374" ht="14.4" x14ac:dyDescent="0.3"/>
    <row r="375" ht="14.4" x14ac:dyDescent="0.3"/>
    <row r="376" ht="14.4" x14ac:dyDescent="0.3"/>
    <row r="377" ht="14.4" x14ac:dyDescent="0.3"/>
    <row r="378" ht="14.4" x14ac:dyDescent="0.3"/>
    <row r="379" ht="14.4" x14ac:dyDescent="0.3"/>
    <row r="380" ht="14.4" x14ac:dyDescent="0.3"/>
    <row r="381" ht="14.4" x14ac:dyDescent="0.3"/>
    <row r="382" ht="14.4" x14ac:dyDescent="0.3"/>
    <row r="383" ht="14.4" x14ac:dyDescent="0.3"/>
    <row r="384" ht="14.4" x14ac:dyDescent="0.3"/>
    <row r="385" ht="14.4" x14ac:dyDescent="0.3"/>
    <row r="386" ht="14.4" x14ac:dyDescent="0.3"/>
    <row r="387" ht="14.4" x14ac:dyDescent="0.3"/>
    <row r="388" ht="14.4" x14ac:dyDescent="0.3"/>
    <row r="389" ht="14.4" x14ac:dyDescent="0.3"/>
    <row r="390" ht="14.4" x14ac:dyDescent="0.3"/>
    <row r="391" ht="14.4" x14ac:dyDescent="0.3"/>
    <row r="392" ht="14.4" x14ac:dyDescent="0.3"/>
    <row r="393" ht="14.4" x14ac:dyDescent="0.3"/>
    <row r="394" ht="14.4" x14ac:dyDescent="0.3"/>
    <row r="395" ht="14.4" x14ac:dyDescent="0.3"/>
    <row r="396" ht="14.4" x14ac:dyDescent="0.3"/>
    <row r="397" ht="14.4" x14ac:dyDescent="0.3"/>
    <row r="398" ht="14.4" x14ac:dyDescent="0.3"/>
    <row r="399" ht="14.4" x14ac:dyDescent="0.3"/>
    <row r="400" ht="14.4" x14ac:dyDescent="0.3"/>
    <row r="401" ht="14.4" x14ac:dyDescent="0.3"/>
    <row r="402" ht="14.4" x14ac:dyDescent="0.3"/>
    <row r="403" ht="14.4" x14ac:dyDescent="0.3"/>
    <row r="404" ht="14.4" x14ac:dyDescent="0.3"/>
    <row r="405" ht="14.4" x14ac:dyDescent="0.3"/>
    <row r="406" ht="14.4" x14ac:dyDescent="0.3"/>
    <row r="407" ht="14.4" x14ac:dyDescent="0.3"/>
    <row r="408" ht="14.4" x14ac:dyDescent="0.3"/>
    <row r="409" ht="14.4" x14ac:dyDescent="0.3"/>
    <row r="410" ht="14.4" x14ac:dyDescent="0.3"/>
    <row r="411" ht="14.4" x14ac:dyDescent="0.3"/>
    <row r="412" ht="14.4" x14ac:dyDescent="0.3"/>
    <row r="413" ht="14.4" x14ac:dyDescent="0.3"/>
    <row r="414" ht="14.4" x14ac:dyDescent="0.3"/>
    <row r="415" ht="14.4" x14ac:dyDescent="0.3"/>
    <row r="416" ht="14.4" x14ac:dyDescent="0.3"/>
    <row r="417" ht="14.4" x14ac:dyDescent="0.3"/>
    <row r="418" ht="14.4" x14ac:dyDescent="0.3"/>
    <row r="419" ht="14.4" x14ac:dyDescent="0.3"/>
    <row r="420" ht="14.4" x14ac:dyDescent="0.3"/>
    <row r="421" ht="14.4" x14ac:dyDescent="0.3"/>
    <row r="422" ht="14.4" x14ac:dyDescent="0.3"/>
    <row r="423" ht="14.4" x14ac:dyDescent="0.3"/>
    <row r="424" ht="14.4" x14ac:dyDescent="0.3"/>
    <row r="425" ht="14.4" x14ac:dyDescent="0.3"/>
    <row r="426" ht="14.4" x14ac:dyDescent="0.3"/>
    <row r="427" ht="14.4" x14ac:dyDescent="0.3"/>
    <row r="428" ht="14.4" x14ac:dyDescent="0.3"/>
    <row r="429" ht="14.4" x14ac:dyDescent="0.3"/>
    <row r="430" ht="14.4" x14ac:dyDescent="0.3"/>
    <row r="431" ht="14.4" x14ac:dyDescent="0.3"/>
    <row r="432" ht="14.4" x14ac:dyDescent="0.3"/>
    <row r="433" ht="14.4" x14ac:dyDescent="0.3"/>
    <row r="434" ht="14.4" x14ac:dyDescent="0.3"/>
    <row r="435" ht="14.4" x14ac:dyDescent="0.3"/>
    <row r="436" ht="14.4" x14ac:dyDescent="0.3"/>
    <row r="437" ht="14.4" x14ac:dyDescent="0.3"/>
    <row r="438" ht="14.4" x14ac:dyDescent="0.3"/>
    <row r="439" ht="14.4" x14ac:dyDescent="0.3"/>
    <row r="440" ht="14.4" x14ac:dyDescent="0.3"/>
    <row r="441" ht="14.4" x14ac:dyDescent="0.3"/>
    <row r="442" ht="14.4" x14ac:dyDescent="0.3"/>
    <row r="443" ht="14.4" x14ac:dyDescent="0.3"/>
    <row r="444" ht="14.4" x14ac:dyDescent="0.3"/>
    <row r="445" ht="14.4" x14ac:dyDescent="0.3"/>
    <row r="446" ht="14.4" x14ac:dyDescent="0.3"/>
    <row r="447" ht="14.4" x14ac:dyDescent="0.3"/>
    <row r="448" ht="14.4" x14ac:dyDescent="0.3"/>
    <row r="449" ht="14.4" x14ac:dyDescent="0.3"/>
    <row r="450" ht="14.4" x14ac:dyDescent="0.3"/>
    <row r="451" ht="14.4" x14ac:dyDescent="0.3"/>
    <row r="452" ht="14.4" x14ac:dyDescent="0.3"/>
    <row r="453" ht="14.4" x14ac:dyDescent="0.3"/>
    <row r="454" ht="14.4" x14ac:dyDescent="0.3"/>
    <row r="455" ht="14.4" x14ac:dyDescent="0.3"/>
    <row r="456" ht="14.4" x14ac:dyDescent="0.3"/>
    <row r="457" ht="14.4" x14ac:dyDescent="0.3"/>
    <row r="458" ht="14.4" x14ac:dyDescent="0.3"/>
    <row r="459" ht="14.4" x14ac:dyDescent="0.3"/>
    <row r="460" ht="14.4" x14ac:dyDescent="0.3"/>
    <row r="461" ht="14.4" x14ac:dyDescent="0.3"/>
    <row r="462" ht="14.4" x14ac:dyDescent="0.3"/>
    <row r="463" ht="14.4" x14ac:dyDescent="0.3"/>
    <row r="464" ht="14.4" x14ac:dyDescent="0.3"/>
    <row r="465" ht="14.4" x14ac:dyDescent="0.3"/>
    <row r="466" ht="14.4" x14ac:dyDescent="0.3"/>
    <row r="467" ht="14.4" x14ac:dyDescent="0.3"/>
    <row r="468" ht="14.4" x14ac:dyDescent="0.3"/>
    <row r="469" ht="14.4" x14ac:dyDescent="0.3"/>
    <row r="470" ht="14.4" x14ac:dyDescent="0.3"/>
    <row r="471" ht="14.4" x14ac:dyDescent="0.3"/>
    <row r="472" ht="14.4" x14ac:dyDescent="0.3"/>
    <row r="473" ht="14.4" x14ac:dyDescent="0.3"/>
    <row r="474" ht="14.4" x14ac:dyDescent="0.3"/>
    <row r="475" ht="14.4" x14ac:dyDescent="0.3"/>
    <row r="476" ht="14.4" x14ac:dyDescent="0.3"/>
    <row r="477" ht="14.4" x14ac:dyDescent="0.3"/>
    <row r="478" ht="14.4" x14ac:dyDescent="0.3"/>
    <row r="479" ht="14.4" x14ac:dyDescent="0.3"/>
    <row r="480" ht="14.4" x14ac:dyDescent="0.3"/>
    <row r="481" ht="14.4" x14ac:dyDescent="0.3"/>
    <row r="482" ht="14.4" x14ac:dyDescent="0.3"/>
    <row r="483" ht="14.4" x14ac:dyDescent="0.3"/>
    <row r="484" ht="14.4" x14ac:dyDescent="0.3"/>
    <row r="485" ht="14.4" x14ac:dyDescent="0.3"/>
    <row r="486" ht="14.4" x14ac:dyDescent="0.3"/>
    <row r="487" ht="14.4" x14ac:dyDescent="0.3"/>
    <row r="488" ht="14.4" x14ac:dyDescent="0.3"/>
    <row r="489" ht="14.4" x14ac:dyDescent="0.3"/>
    <row r="490" ht="14.4" x14ac:dyDescent="0.3"/>
    <row r="491" ht="14.4" x14ac:dyDescent="0.3"/>
    <row r="492" ht="14.4" x14ac:dyDescent="0.3"/>
    <row r="493" ht="14.4" x14ac:dyDescent="0.3"/>
    <row r="494" ht="14.4" x14ac:dyDescent="0.3"/>
    <row r="495" ht="14.4" x14ac:dyDescent="0.3"/>
    <row r="496" ht="14.4" x14ac:dyDescent="0.3"/>
    <row r="497" ht="14.4" x14ac:dyDescent="0.3"/>
    <row r="498" ht="14.4" x14ac:dyDescent="0.3"/>
    <row r="499" ht="14.4" x14ac:dyDescent="0.3"/>
    <row r="500" ht="14.4" x14ac:dyDescent="0.3"/>
    <row r="501" ht="14.4" x14ac:dyDescent="0.3"/>
    <row r="502" ht="14.4" x14ac:dyDescent="0.3"/>
    <row r="503" ht="14.4" x14ac:dyDescent="0.3"/>
    <row r="504" ht="14.4" x14ac:dyDescent="0.3"/>
    <row r="505" ht="14.4" x14ac:dyDescent="0.3"/>
    <row r="506" ht="14.4" x14ac:dyDescent="0.3"/>
    <row r="507" ht="14.4" x14ac:dyDescent="0.3"/>
    <row r="508" ht="14.4" x14ac:dyDescent="0.3"/>
    <row r="509" ht="14.4" x14ac:dyDescent="0.3"/>
    <row r="510" ht="14.4" x14ac:dyDescent="0.3"/>
    <row r="511" ht="14.4" x14ac:dyDescent="0.3"/>
    <row r="512" ht="14.4" x14ac:dyDescent="0.3"/>
    <row r="513" ht="14.4" x14ac:dyDescent="0.3"/>
    <row r="514" ht="14.4" x14ac:dyDescent="0.3"/>
    <row r="515" ht="14.4" x14ac:dyDescent="0.3"/>
    <row r="516" ht="14.4" x14ac:dyDescent="0.3"/>
    <row r="517" ht="14.4" x14ac:dyDescent="0.3"/>
    <row r="518" ht="14.4" x14ac:dyDescent="0.3"/>
    <row r="519" ht="14.4" x14ac:dyDescent="0.3"/>
    <row r="520" ht="14.4" x14ac:dyDescent="0.3"/>
    <row r="521" ht="14.4" x14ac:dyDescent="0.3"/>
    <row r="522" ht="14.4" x14ac:dyDescent="0.3"/>
    <row r="523" ht="14.4" x14ac:dyDescent="0.3"/>
    <row r="524" ht="14.4" x14ac:dyDescent="0.3"/>
    <row r="525" ht="14.4" x14ac:dyDescent="0.3"/>
    <row r="526" ht="14.4" x14ac:dyDescent="0.3"/>
    <row r="527" ht="14.4" x14ac:dyDescent="0.3"/>
    <row r="528" ht="14.4" x14ac:dyDescent="0.3"/>
    <row r="529" ht="14.4" x14ac:dyDescent="0.3"/>
    <row r="530" ht="14.4" x14ac:dyDescent="0.3"/>
    <row r="531" ht="14.4" x14ac:dyDescent="0.3"/>
    <row r="532" ht="14.4" x14ac:dyDescent="0.3"/>
    <row r="533" ht="14.4" x14ac:dyDescent="0.3"/>
    <row r="534" ht="14.4" x14ac:dyDescent="0.3"/>
    <row r="535" ht="14.4" x14ac:dyDescent="0.3"/>
    <row r="536" ht="14.4" x14ac:dyDescent="0.3"/>
    <row r="537" ht="14.4" x14ac:dyDescent="0.3"/>
    <row r="538" ht="14.4" x14ac:dyDescent="0.3"/>
    <row r="539" ht="14.4" x14ac:dyDescent="0.3"/>
    <row r="540" ht="14.4" x14ac:dyDescent="0.3"/>
    <row r="541" ht="14.4" x14ac:dyDescent="0.3"/>
    <row r="542" ht="14.4" x14ac:dyDescent="0.3"/>
    <row r="543" ht="14.4" x14ac:dyDescent="0.3"/>
    <row r="544" ht="14.4" x14ac:dyDescent="0.3"/>
    <row r="545" ht="14.4" x14ac:dyDescent="0.3"/>
    <row r="546" ht="14.4" x14ac:dyDescent="0.3"/>
    <row r="547" ht="14.4" x14ac:dyDescent="0.3"/>
    <row r="548" ht="14.4" x14ac:dyDescent="0.3"/>
    <row r="549" ht="14.4" x14ac:dyDescent="0.3"/>
    <row r="550" ht="14.4" x14ac:dyDescent="0.3"/>
    <row r="551" ht="14.4" x14ac:dyDescent="0.3"/>
    <row r="552" ht="14.4" x14ac:dyDescent="0.3"/>
    <row r="553" ht="14.4" x14ac:dyDescent="0.3"/>
    <row r="554" ht="14.4" x14ac:dyDescent="0.3"/>
    <row r="555" ht="14.4" x14ac:dyDescent="0.3"/>
    <row r="556" ht="14.4" x14ac:dyDescent="0.3"/>
    <row r="557" ht="14.4" x14ac:dyDescent="0.3"/>
    <row r="558" ht="14.4" x14ac:dyDescent="0.3"/>
    <row r="559" ht="14.4" x14ac:dyDescent="0.3"/>
    <row r="560" ht="14.4" x14ac:dyDescent="0.3"/>
    <row r="561" ht="14.4" x14ac:dyDescent="0.3"/>
    <row r="562" ht="14.4" x14ac:dyDescent="0.3"/>
    <row r="563" ht="14.4" x14ac:dyDescent="0.3"/>
    <row r="564" ht="14.4" x14ac:dyDescent="0.3"/>
    <row r="565" ht="14.4" x14ac:dyDescent="0.3"/>
    <row r="566" ht="14.4" x14ac:dyDescent="0.3"/>
    <row r="567" ht="14.4" x14ac:dyDescent="0.3"/>
    <row r="568" ht="14.4" x14ac:dyDescent="0.3"/>
    <row r="569" ht="14.4" x14ac:dyDescent="0.3"/>
    <row r="570" ht="14.4" x14ac:dyDescent="0.3"/>
    <row r="571" ht="14.4" x14ac:dyDescent="0.3"/>
    <row r="572" ht="14.4" x14ac:dyDescent="0.3"/>
    <row r="573" ht="14.4" x14ac:dyDescent="0.3"/>
    <row r="574" ht="14.4" x14ac:dyDescent="0.3"/>
    <row r="575" ht="14.4" x14ac:dyDescent="0.3"/>
    <row r="576" ht="14.4" x14ac:dyDescent="0.3"/>
    <row r="577" ht="14.4" x14ac:dyDescent="0.3"/>
    <row r="578" ht="14.4" x14ac:dyDescent="0.3"/>
    <row r="579" ht="14.4" x14ac:dyDescent="0.3"/>
    <row r="580" ht="14.4" x14ac:dyDescent="0.3"/>
    <row r="581" ht="14.4" x14ac:dyDescent="0.3"/>
    <row r="582" ht="14.4" x14ac:dyDescent="0.3"/>
    <row r="583" ht="14.4" x14ac:dyDescent="0.3"/>
    <row r="584" ht="14.4" x14ac:dyDescent="0.3"/>
    <row r="585" ht="14.4" x14ac:dyDescent="0.3"/>
    <row r="586" ht="14.4" x14ac:dyDescent="0.3"/>
    <row r="587" ht="14.4" x14ac:dyDescent="0.3"/>
    <row r="588" ht="14.4" x14ac:dyDescent="0.3"/>
    <row r="589" ht="14.4" x14ac:dyDescent="0.3"/>
    <row r="590" ht="14.4" x14ac:dyDescent="0.3"/>
    <row r="591" ht="14.4" x14ac:dyDescent="0.3"/>
    <row r="592" ht="14.4" x14ac:dyDescent="0.3"/>
    <row r="593" ht="14.4" x14ac:dyDescent="0.3"/>
    <row r="594" ht="14.4" x14ac:dyDescent="0.3"/>
    <row r="595" ht="14.4" x14ac:dyDescent="0.3"/>
    <row r="596" ht="14.4" x14ac:dyDescent="0.3"/>
    <row r="597" ht="14.4" x14ac:dyDescent="0.3"/>
    <row r="598" ht="14.4" x14ac:dyDescent="0.3"/>
    <row r="599" ht="14.4" x14ac:dyDescent="0.3"/>
    <row r="600" ht="14.4" x14ac:dyDescent="0.3"/>
    <row r="601" ht="14.4" x14ac:dyDescent="0.3"/>
    <row r="602" ht="14.4" x14ac:dyDescent="0.3"/>
    <row r="603" ht="14.4" x14ac:dyDescent="0.3"/>
    <row r="604" ht="14.4" x14ac:dyDescent="0.3"/>
    <row r="605" ht="14.4" x14ac:dyDescent="0.3"/>
    <row r="606" ht="14.4" x14ac:dyDescent="0.3"/>
    <row r="607" ht="14.4" x14ac:dyDescent="0.3"/>
    <row r="608" ht="14.4" x14ac:dyDescent="0.3"/>
    <row r="609" ht="14.4" x14ac:dyDescent="0.3"/>
    <row r="610" ht="14.4" x14ac:dyDescent="0.3"/>
    <row r="611" ht="14.4" x14ac:dyDescent="0.3"/>
    <row r="612" ht="14.4" x14ac:dyDescent="0.3"/>
    <row r="613" ht="14.4" x14ac:dyDescent="0.3"/>
    <row r="614" ht="14.4" x14ac:dyDescent="0.3"/>
    <row r="615" ht="14.4" x14ac:dyDescent="0.3"/>
    <row r="616" ht="14.4" x14ac:dyDescent="0.3"/>
    <row r="617" ht="14.4" x14ac:dyDescent="0.3"/>
    <row r="618" ht="14.4" x14ac:dyDescent="0.3"/>
    <row r="619" ht="14.4" x14ac:dyDescent="0.3"/>
    <row r="620" ht="14.4" x14ac:dyDescent="0.3"/>
    <row r="621" ht="14.4" x14ac:dyDescent="0.3"/>
    <row r="622" ht="14.4" x14ac:dyDescent="0.3"/>
    <row r="623" ht="14.4" x14ac:dyDescent="0.3"/>
    <row r="624" ht="14.4" x14ac:dyDescent="0.3"/>
    <row r="625" ht="14.4" x14ac:dyDescent="0.3"/>
    <row r="626" ht="14.4" x14ac:dyDescent="0.3"/>
    <row r="627" ht="14.4" x14ac:dyDescent="0.3"/>
    <row r="628" ht="14.4" x14ac:dyDescent="0.3"/>
    <row r="629" ht="14.4" x14ac:dyDescent="0.3"/>
    <row r="630" ht="14.4" x14ac:dyDescent="0.3"/>
    <row r="631" ht="14.4" x14ac:dyDescent="0.3"/>
    <row r="632" ht="14.4" x14ac:dyDescent="0.3"/>
    <row r="633" ht="14.4" x14ac:dyDescent="0.3"/>
    <row r="634" ht="14.4" x14ac:dyDescent="0.3"/>
    <row r="635" ht="14.4" x14ac:dyDescent="0.3"/>
    <row r="636" ht="14.4" x14ac:dyDescent="0.3"/>
    <row r="637" ht="14.4" x14ac:dyDescent="0.3"/>
    <row r="638" ht="14.4" x14ac:dyDescent="0.3"/>
    <row r="639" ht="14.4" x14ac:dyDescent="0.3"/>
    <row r="640" ht="14.4" x14ac:dyDescent="0.3"/>
    <row r="641" ht="14.4" x14ac:dyDescent="0.3"/>
    <row r="642" ht="14.4" x14ac:dyDescent="0.3"/>
    <row r="643" ht="14.4" x14ac:dyDescent="0.3"/>
    <row r="644" ht="14.4" x14ac:dyDescent="0.3"/>
    <row r="645" ht="14.4" x14ac:dyDescent="0.3"/>
    <row r="646" ht="14.4" x14ac:dyDescent="0.3"/>
    <row r="647" ht="14.4" x14ac:dyDescent="0.3"/>
    <row r="648" ht="14.4" x14ac:dyDescent="0.3"/>
    <row r="649" ht="14.4" x14ac:dyDescent="0.3"/>
    <row r="650" ht="14.4" x14ac:dyDescent="0.3"/>
    <row r="651" ht="14.4" x14ac:dyDescent="0.3"/>
    <row r="652" ht="14.4" x14ac:dyDescent="0.3"/>
    <row r="653" ht="14.4" x14ac:dyDescent="0.3"/>
    <row r="654" ht="14.4" x14ac:dyDescent="0.3"/>
    <row r="655" ht="14.4" x14ac:dyDescent="0.3"/>
    <row r="656" ht="14.4" x14ac:dyDescent="0.3"/>
    <row r="657" ht="14.4" x14ac:dyDescent="0.3"/>
    <row r="658" ht="14.4" x14ac:dyDescent="0.3"/>
    <row r="659" ht="14.4" x14ac:dyDescent="0.3"/>
    <row r="660" ht="14.4" x14ac:dyDescent="0.3"/>
    <row r="661" ht="14.4" x14ac:dyDescent="0.3"/>
    <row r="662" ht="14.4" x14ac:dyDescent="0.3"/>
    <row r="663" ht="14.4" x14ac:dyDescent="0.3"/>
    <row r="664" ht="14.4" x14ac:dyDescent="0.3"/>
    <row r="665" ht="14.4" x14ac:dyDescent="0.3"/>
    <row r="666" ht="14.4" x14ac:dyDescent="0.3"/>
    <row r="667" ht="14.4" x14ac:dyDescent="0.3"/>
    <row r="668" ht="14.4" x14ac:dyDescent="0.3"/>
    <row r="669" ht="14.4" x14ac:dyDescent="0.3"/>
    <row r="670" ht="14.4" x14ac:dyDescent="0.3"/>
    <row r="671" ht="14.4" x14ac:dyDescent="0.3"/>
    <row r="672" ht="14.4" x14ac:dyDescent="0.3"/>
    <row r="673" ht="14.4" x14ac:dyDescent="0.3"/>
    <row r="674" ht="14.4" x14ac:dyDescent="0.3"/>
    <row r="675" ht="14.4" x14ac:dyDescent="0.3"/>
    <row r="676" ht="14.4" x14ac:dyDescent="0.3"/>
    <row r="677" ht="14.4" x14ac:dyDescent="0.3"/>
    <row r="678" ht="14.4" x14ac:dyDescent="0.3"/>
    <row r="679" ht="14.4" x14ac:dyDescent="0.3"/>
    <row r="680" ht="14.4" x14ac:dyDescent="0.3"/>
    <row r="681" ht="14.4" x14ac:dyDescent="0.3"/>
    <row r="682" ht="14.4" x14ac:dyDescent="0.3"/>
    <row r="683" ht="14.4" x14ac:dyDescent="0.3"/>
    <row r="684" ht="14.4" x14ac:dyDescent="0.3"/>
    <row r="685" ht="14.4" x14ac:dyDescent="0.3"/>
    <row r="686" ht="14.4" x14ac:dyDescent="0.3"/>
    <row r="687" ht="14.4" x14ac:dyDescent="0.3"/>
    <row r="688" ht="14.4" x14ac:dyDescent="0.3"/>
    <row r="689" ht="14.4" x14ac:dyDescent="0.3"/>
    <row r="690" ht="14.4" x14ac:dyDescent="0.3"/>
    <row r="691" ht="14.4" x14ac:dyDescent="0.3"/>
    <row r="692" ht="14.4" x14ac:dyDescent="0.3"/>
    <row r="693" ht="14.4" x14ac:dyDescent="0.3"/>
    <row r="694" ht="14.4" x14ac:dyDescent="0.3"/>
    <row r="695" ht="14.4" x14ac:dyDescent="0.3"/>
    <row r="696" ht="14.4" x14ac:dyDescent="0.3"/>
    <row r="697" ht="14.4" x14ac:dyDescent="0.3"/>
    <row r="698" ht="14.4" x14ac:dyDescent="0.3"/>
    <row r="699" ht="14.4" x14ac:dyDescent="0.3"/>
    <row r="700" ht="14.4" x14ac:dyDescent="0.3"/>
    <row r="701" ht="14.4" x14ac:dyDescent="0.3"/>
    <row r="702" ht="14.4" x14ac:dyDescent="0.3"/>
    <row r="703" ht="14.4" x14ac:dyDescent="0.3"/>
    <row r="704" ht="14.4" x14ac:dyDescent="0.3"/>
    <row r="705" ht="14.4" x14ac:dyDescent="0.3"/>
    <row r="706" ht="14.4" x14ac:dyDescent="0.3"/>
    <row r="707" ht="14.4" x14ac:dyDescent="0.3"/>
    <row r="708" ht="14.4" x14ac:dyDescent="0.3"/>
    <row r="709" ht="14.4" x14ac:dyDescent="0.3"/>
    <row r="710" ht="14.4" x14ac:dyDescent="0.3"/>
    <row r="711" ht="14.4" x14ac:dyDescent="0.3"/>
    <row r="712" ht="14.4" x14ac:dyDescent="0.3"/>
    <row r="713" ht="14.4" x14ac:dyDescent="0.3"/>
    <row r="714" ht="14.4" x14ac:dyDescent="0.3"/>
    <row r="715" ht="14.4" x14ac:dyDescent="0.3"/>
    <row r="716" ht="14.4" x14ac:dyDescent="0.3"/>
    <row r="717" ht="14.4" x14ac:dyDescent="0.3"/>
    <row r="718" ht="14.4" x14ac:dyDescent="0.3"/>
    <row r="719" ht="14.4" x14ac:dyDescent="0.3"/>
    <row r="720" ht="14.4" x14ac:dyDescent="0.3"/>
    <row r="721" ht="14.4" x14ac:dyDescent="0.3"/>
    <row r="722" ht="14.4" x14ac:dyDescent="0.3"/>
    <row r="723" ht="14.4" x14ac:dyDescent="0.3"/>
    <row r="724" ht="14.4" x14ac:dyDescent="0.3"/>
    <row r="725" ht="14.4" x14ac:dyDescent="0.3"/>
    <row r="726" ht="14.4" x14ac:dyDescent="0.3"/>
    <row r="727" ht="14.4" x14ac:dyDescent="0.3"/>
    <row r="728" ht="14.4" x14ac:dyDescent="0.3"/>
    <row r="729" ht="14.4" x14ac:dyDescent="0.3"/>
    <row r="730" ht="14.4" x14ac:dyDescent="0.3"/>
    <row r="731" ht="14.4" x14ac:dyDescent="0.3"/>
    <row r="732" ht="14.4" x14ac:dyDescent="0.3"/>
    <row r="733" ht="14.4" x14ac:dyDescent="0.3"/>
    <row r="734" ht="14.4" x14ac:dyDescent="0.3"/>
    <row r="735" ht="14.4" x14ac:dyDescent="0.3"/>
    <row r="736" ht="14.4" x14ac:dyDescent="0.3"/>
    <row r="737" ht="14.4" x14ac:dyDescent="0.3"/>
    <row r="738" ht="14.4" x14ac:dyDescent="0.3"/>
    <row r="739" ht="14.4" x14ac:dyDescent="0.3"/>
    <row r="740" ht="14.4" x14ac:dyDescent="0.3"/>
    <row r="741" ht="14.4" x14ac:dyDescent="0.3"/>
    <row r="742" ht="14.4" x14ac:dyDescent="0.3"/>
    <row r="743" ht="14.4" x14ac:dyDescent="0.3"/>
    <row r="744" ht="14.4" x14ac:dyDescent="0.3"/>
    <row r="745" ht="14.4" x14ac:dyDescent="0.3"/>
    <row r="746" ht="14.4" x14ac:dyDescent="0.3"/>
    <row r="747" ht="14.4" x14ac:dyDescent="0.3"/>
    <row r="748" ht="14.4" x14ac:dyDescent="0.3"/>
    <row r="749" ht="14.4" x14ac:dyDescent="0.3"/>
    <row r="750" ht="14.4" x14ac:dyDescent="0.3"/>
    <row r="751" ht="14.4" x14ac:dyDescent="0.3"/>
    <row r="752" ht="14.4" x14ac:dyDescent="0.3"/>
    <row r="753" ht="14.4" x14ac:dyDescent="0.3"/>
    <row r="754" ht="14.4" x14ac:dyDescent="0.3"/>
    <row r="755" ht="14.4" x14ac:dyDescent="0.3"/>
    <row r="756" ht="14.4" x14ac:dyDescent="0.3"/>
    <row r="757" ht="14.4" x14ac:dyDescent="0.3"/>
    <row r="758" ht="14.4" x14ac:dyDescent="0.3"/>
    <row r="759" ht="14.4" x14ac:dyDescent="0.3"/>
    <row r="760" ht="14.4" x14ac:dyDescent="0.3"/>
    <row r="761" ht="14.4" x14ac:dyDescent="0.3"/>
    <row r="762" ht="14.4" x14ac:dyDescent="0.3"/>
    <row r="763" ht="14.4" x14ac:dyDescent="0.3"/>
    <row r="764" ht="14.4" x14ac:dyDescent="0.3"/>
    <row r="765" ht="14.4" x14ac:dyDescent="0.3"/>
    <row r="766" ht="14.4" x14ac:dyDescent="0.3"/>
    <row r="767" ht="14.4" x14ac:dyDescent="0.3"/>
    <row r="768" ht="14.4" x14ac:dyDescent="0.3"/>
    <row r="769" ht="14.4" x14ac:dyDescent="0.3"/>
    <row r="770" ht="14.4" x14ac:dyDescent="0.3"/>
    <row r="771" ht="14.4" x14ac:dyDescent="0.3"/>
    <row r="772" ht="14.4" x14ac:dyDescent="0.3"/>
    <row r="773" ht="14.4" x14ac:dyDescent="0.3"/>
    <row r="774" ht="14.4" x14ac:dyDescent="0.3"/>
    <row r="775" ht="14.4" x14ac:dyDescent="0.3"/>
    <row r="776" ht="14.4" x14ac:dyDescent="0.3"/>
    <row r="777" ht="14.4" x14ac:dyDescent="0.3"/>
    <row r="778" ht="14.4" x14ac:dyDescent="0.3"/>
    <row r="779" ht="14.4" x14ac:dyDescent="0.3"/>
    <row r="780" ht="14.4" x14ac:dyDescent="0.3"/>
    <row r="781" ht="14.4" x14ac:dyDescent="0.3"/>
    <row r="782" ht="14.4" x14ac:dyDescent="0.3"/>
    <row r="783" ht="14.4" x14ac:dyDescent="0.3"/>
    <row r="784" ht="14.4" x14ac:dyDescent="0.3"/>
    <row r="785" ht="14.4" x14ac:dyDescent="0.3"/>
    <row r="786" ht="14.4" x14ac:dyDescent="0.3"/>
    <row r="787" ht="14.4" x14ac:dyDescent="0.3"/>
    <row r="788" ht="14.4" x14ac:dyDescent="0.3"/>
    <row r="789" ht="14.4" x14ac:dyDescent="0.3"/>
    <row r="790" ht="14.4" x14ac:dyDescent="0.3"/>
    <row r="791" ht="14.4" x14ac:dyDescent="0.3"/>
    <row r="792" ht="14.4" x14ac:dyDescent="0.3"/>
    <row r="793" ht="14.4" x14ac:dyDescent="0.3"/>
    <row r="794" ht="14.4" x14ac:dyDescent="0.3"/>
    <row r="795" ht="14.4" x14ac:dyDescent="0.3"/>
    <row r="796" ht="14.4" x14ac:dyDescent="0.3"/>
    <row r="797" ht="14.4" x14ac:dyDescent="0.3"/>
    <row r="798" ht="14.4" x14ac:dyDescent="0.3"/>
    <row r="799" ht="14.4" x14ac:dyDescent="0.3"/>
    <row r="800" ht="14.4" x14ac:dyDescent="0.3"/>
    <row r="801" ht="14.4" x14ac:dyDescent="0.3"/>
    <row r="802" ht="14.4" x14ac:dyDescent="0.3"/>
    <row r="803" ht="14.4" x14ac:dyDescent="0.3"/>
    <row r="804" ht="14.4" x14ac:dyDescent="0.3"/>
    <row r="805" ht="14.4" x14ac:dyDescent="0.3"/>
    <row r="806" ht="14.4" x14ac:dyDescent="0.3"/>
    <row r="807" ht="14.4" x14ac:dyDescent="0.3"/>
    <row r="808" ht="14.4" x14ac:dyDescent="0.3"/>
    <row r="809" ht="14.4" x14ac:dyDescent="0.3"/>
    <row r="810" ht="14.4" x14ac:dyDescent="0.3"/>
    <row r="811" ht="14.4" x14ac:dyDescent="0.3"/>
    <row r="812" ht="14.4" x14ac:dyDescent="0.3"/>
    <row r="813" ht="14.4" x14ac:dyDescent="0.3"/>
    <row r="814" ht="14.4" x14ac:dyDescent="0.3"/>
    <row r="815" ht="14.4" x14ac:dyDescent="0.3"/>
    <row r="816" ht="14.4" x14ac:dyDescent="0.3"/>
    <row r="817" ht="14.4" x14ac:dyDescent="0.3"/>
    <row r="818" ht="14.4" x14ac:dyDescent="0.3"/>
    <row r="819" ht="14.4" x14ac:dyDescent="0.3"/>
    <row r="820" ht="14.4" x14ac:dyDescent="0.3"/>
    <row r="821" ht="14.4" x14ac:dyDescent="0.3"/>
    <row r="822" ht="14.4" x14ac:dyDescent="0.3"/>
    <row r="823" ht="14.4" x14ac:dyDescent="0.3"/>
    <row r="824" ht="14.4" x14ac:dyDescent="0.3"/>
    <row r="825" ht="14.4" x14ac:dyDescent="0.3"/>
    <row r="826" ht="14.4" x14ac:dyDescent="0.3"/>
    <row r="827" ht="14.4" x14ac:dyDescent="0.3"/>
    <row r="828" ht="14.4" x14ac:dyDescent="0.3"/>
    <row r="829" ht="14.4" x14ac:dyDescent="0.3"/>
    <row r="830" ht="14.4" x14ac:dyDescent="0.3"/>
    <row r="831" ht="14.4" x14ac:dyDescent="0.3"/>
    <row r="832" ht="14.4" x14ac:dyDescent="0.3"/>
    <row r="833" ht="14.4" x14ac:dyDescent="0.3"/>
    <row r="834" ht="14.4" x14ac:dyDescent="0.3"/>
    <row r="835" ht="14.4" x14ac:dyDescent="0.3"/>
    <row r="836" ht="14.4" x14ac:dyDescent="0.3"/>
    <row r="837" ht="14.4" x14ac:dyDescent="0.3"/>
    <row r="838" ht="14.4" x14ac:dyDescent="0.3"/>
    <row r="839" ht="14.4" x14ac:dyDescent="0.3"/>
    <row r="840" ht="14.4" x14ac:dyDescent="0.3"/>
    <row r="841" ht="14.4" x14ac:dyDescent="0.3"/>
    <row r="842" ht="14.4" x14ac:dyDescent="0.3"/>
    <row r="843" ht="14.4" x14ac:dyDescent="0.3"/>
    <row r="844" ht="14.4" x14ac:dyDescent="0.3"/>
    <row r="845" ht="14.4" x14ac:dyDescent="0.3"/>
    <row r="846" ht="14.4" x14ac:dyDescent="0.3"/>
    <row r="847" ht="14.4" x14ac:dyDescent="0.3"/>
    <row r="848" ht="14.4" x14ac:dyDescent="0.3"/>
    <row r="849" ht="14.4" x14ac:dyDescent="0.3"/>
    <row r="850" ht="14.4" x14ac:dyDescent="0.3"/>
    <row r="851" ht="14.4" x14ac:dyDescent="0.3"/>
    <row r="852" ht="14.4" x14ac:dyDescent="0.3"/>
    <row r="853" ht="14.4" x14ac:dyDescent="0.3"/>
    <row r="854" ht="14.4" x14ac:dyDescent="0.3"/>
    <row r="855" ht="14.4" x14ac:dyDescent="0.3"/>
    <row r="856" ht="14.4" x14ac:dyDescent="0.3"/>
    <row r="857" ht="14.4" x14ac:dyDescent="0.3"/>
    <row r="858" ht="14.4" x14ac:dyDescent="0.3"/>
    <row r="859" ht="14.4" x14ac:dyDescent="0.3"/>
    <row r="860" ht="14.4" x14ac:dyDescent="0.3"/>
    <row r="861" ht="14.4" x14ac:dyDescent="0.3"/>
    <row r="862" ht="14.4" x14ac:dyDescent="0.3"/>
    <row r="863" ht="14.4" x14ac:dyDescent="0.3"/>
    <row r="864" ht="14.4" x14ac:dyDescent="0.3"/>
    <row r="865" ht="14.4" x14ac:dyDescent="0.3"/>
    <row r="866" ht="14.4" x14ac:dyDescent="0.3"/>
    <row r="867" ht="14.4" x14ac:dyDescent="0.3"/>
    <row r="868" ht="14.4" x14ac:dyDescent="0.3"/>
    <row r="869" ht="14.4" x14ac:dyDescent="0.3"/>
    <row r="870" ht="14.4" x14ac:dyDescent="0.3"/>
    <row r="871" ht="14.4" x14ac:dyDescent="0.3"/>
    <row r="872" ht="14.4" x14ac:dyDescent="0.3"/>
    <row r="873" ht="14.4" x14ac:dyDescent="0.3"/>
    <row r="874" ht="14.4" x14ac:dyDescent="0.3"/>
    <row r="875" ht="14.4" x14ac:dyDescent="0.3"/>
    <row r="876" ht="14.4" x14ac:dyDescent="0.3"/>
    <row r="877" ht="14.4" x14ac:dyDescent="0.3"/>
    <row r="878" ht="14.4" x14ac:dyDescent="0.3"/>
    <row r="879" ht="14.4" x14ac:dyDescent="0.3"/>
    <row r="880" ht="14.4" x14ac:dyDescent="0.3"/>
    <row r="881" ht="14.4" x14ac:dyDescent="0.3"/>
    <row r="882" ht="14.4" x14ac:dyDescent="0.3"/>
    <row r="883" ht="14.4" x14ac:dyDescent="0.3"/>
    <row r="884" ht="14.4" x14ac:dyDescent="0.3"/>
    <row r="885" ht="14.4" x14ac:dyDescent="0.3"/>
    <row r="886" ht="14.4" x14ac:dyDescent="0.3"/>
    <row r="887" ht="14.4" x14ac:dyDescent="0.3"/>
    <row r="888" ht="14.4" x14ac:dyDescent="0.3"/>
    <row r="889" ht="14.4" x14ac:dyDescent="0.3"/>
    <row r="890" ht="14.4" x14ac:dyDescent="0.3"/>
    <row r="891" ht="14.4" x14ac:dyDescent="0.3"/>
    <row r="892" ht="14.4" x14ac:dyDescent="0.3"/>
    <row r="893" ht="14.4" x14ac:dyDescent="0.3"/>
    <row r="894" ht="14.4" x14ac:dyDescent="0.3"/>
    <row r="895" ht="14.4" x14ac:dyDescent="0.3"/>
    <row r="896" ht="14.4" x14ac:dyDescent="0.3"/>
    <row r="897" ht="14.4" x14ac:dyDescent="0.3"/>
    <row r="898" ht="14.4" x14ac:dyDescent="0.3"/>
    <row r="899" ht="14.4" x14ac:dyDescent="0.3"/>
    <row r="900" ht="14.4" x14ac:dyDescent="0.3"/>
    <row r="901" ht="14.4" x14ac:dyDescent="0.3"/>
    <row r="902" ht="14.4" x14ac:dyDescent="0.3"/>
    <row r="903" ht="14.4" x14ac:dyDescent="0.3"/>
    <row r="904" ht="14.4" x14ac:dyDescent="0.3"/>
    <row r="905" ht="14.4" x14ac:dyDescent="0.3"/>
    <row r="906" ht="14.4" x14ac:dyDescent="0.3"/>
    <row r="907" ht="14.4" x14ac:dyDescent="0.3"/>
    <row r="908" ht="14.4" x14ac:dyDescent="0.3"/>
    <row r="909" ht="14.4" x14ac:dyDescent="0.3"/>
    <row r="910" ht="14.4" x14ac:dyDescent="0.3"/>
    <row r="911" ht="14.4" x14ac:dyDescent="0.3"/>
    <row r="912" ht="14.4" x14ac:dyDescent="0.3"/>
    <row r="913" ht="14.4" x14ac:dyDescent="0.3"/>
    <row r="914" ht="14.4" x14ac:dyDescent="0.3"/>
    <row r="915" ht="14.4" x14ac:dyDescent="0.3"/>
    <row r="916" ht="14.4" x14ac:dyDescent="0.3"/>
    <row r="917" ht="14.4" x14ac:dyDescent="0.3"/>
    <row r="918" ht="14.4" x14ac:dyDescent="0.3"/>
    <row r="919" ht="14.4" x14ac:dyDescent="0.3"/>
    <row r="920" ht="14.4" x14ac:dyDescent="0.3"/>
    <row r="921" ht="14.4" x14ac:dyDescent="0.3"/>
    <row r="922" ht="14.4" x14ac:dyDescent="0.3"/>
    <row r="923" ht="14.4" x14ac:dyDescent="0.3"/>
    <row r="924" ht="14.4" x14ac:dyDescent="0.3"/>
    <row r="925" ht="14.4" x14ac:dyDescent="0.3"/>
    <row r="926" ht="14.4" x14ac:dyDescent="0.3"/>
    <row r="927" ht="14.4" x14ac:dyDescent="0.3"/>
    <row r="928" ht="14.4" x14ac:dyDescent="0.3"/>
    <row r="929" ht="14.4" x14ac:dyDescent="0.3"/>
    <row r="930" ht="14.4" x14ac:dyDescent="0.3"/>
    <row r="931" ht="14.4" x14ac:dyDescent="0.3"/>
    <row r="932" ht="14.4" x14ac:dyDescent="0.3"/>
    <row r="933" ht="14.4" x14ac:dyDescent="0.3"/>
    <row r="934" ht="14.4" x14ac:dyDescent="0.3"/>
    <row r="935" ht="14.4" x14ac:dyDescent="0.3"/>
    <row r="936" ht="14.4" x14ac:dyDescent="0.3"/>
    <row r="937" ht="14.4" x14ac:dyDescent="0.3"/>
    <row r="938" ht="14.4" x14ac:dyDescent="0.3"/>
    <row r="939" ht="14.4" x14ac:dyDescent="0.3"/>
    <row r="940" ht="14.4" x14ac:dyDescent="0.3"/>
    <row r="941" ht="14.4" x14ac:dyDescent="0.3"/>
    <row r="942" ht="14.4" x14ac:dyDescent="0.3"/>
    <row r="943" ht="14.4" x14ac:dyDescent="0.3"/>
    <row r="944" ht="14.4" x14ac:dyDescent="0.3"/>
    <row r="945" ht="14.4" x14ac:dyDescent="0.3"/>
    <row r="946" ht="14.4" x14ac:dyDescent="0.3"/>
    <row r="947" ht="14.4" x14ac:dyDescent="0.3"/>
    <row r="948" ht="14.4" x14ac:dyDescent="0.3"/>
    <row r="949" ht="14.4" x14ac:dyDescent="0.3"/>
    <row r="950" ht="14.4" x14ac:dyDescent="0.3"/>
    <row r="951" ht="14.4" x14ac:dyDescent="0.3"/>
    <row r="952" ht="14.4" x14ac:dyDescent="0.3"/>
    <row r="953" ht="14.4" x14ac:dyDescent="0.3"/>
    <row r="954" ht="14.4" x14ac:dyDescent="0.3"/>
    <row r="955" ht="14.4" x14ac:dyDescent="0.3"/>
    <row r="956" ht="14.4" x14ac:dyDescent="0.3"/>
    <row r="957" ht="14.4" x14ac:dyDescent="0.3"/>
    <row r="958" ht="14.4" x14ac:dyDescent="0.3"/>
    <row r="959" ht="14.4" x14ac:dyDescent="0.3"/>
    <row r="960" ht="14.4" x14ac:dyDescent="0.3"/>
    <row r="961" ht="14.4" x14ac:dyDescent="0.3"/>
    <row r="962" ht="14.4" x14ac:dyDescent="0.3"/>
    <row r="963" ht="14.4" x14ac:dyDescent="0.3"/>
    <row r="964" ht="14.4" x14ac:dyDescent="0.3"/>
    <row r="965" ht="14.4" x14ac:dyDescent="0.3"/>
    <row r="966" ht="14.4" x14ac:dyDescent="0.3"/>
    <row r="967" ht="14.4" x14ac:dyDescent="0.3"/>
    <row r="968" ht="14.4" x14ac:dyDescent="0.3"/>
    <row r="969" ht="14.4" x14ac:dyDescent="0.3"/>
    <row r="970" ht="14.4" x14ac:dyDescent="0.3"/>
    <row r="971" ht="14.4" x14ac:dyDescent="0.3"/>
    <row r="972" ht="14.4" x14ac:dyDescent="0.3"/>
    <row r="973" ht="14.4" x14ac:dyDescent="0.3"/>
    <row r="974" ht="14.4" x14ac:dyDescent="0.3"/>
    <row r="975" ht="14.4" x14ac:dyDescent="0.3"/>
    <row r="976" ht="14.4" x14ac:dyDescent="0.3"/>
    <row r="977" ht="14.4" x14ac:dyDescent="0.3"/>
    <row r="978" ht="14.4" x14ac:dyDescent="0.3"/>
    <row r="979" ht="14.4" x14ac:dyDescent="0.3"/>
    <row r="980" ht="14.4" x14ac:dyDescent="0.3"/>
    <row r="981" ht="14.4" x14ac:dyDescent="0.3"/>
    <row r="982" ht="14.4" x14ac:dyDescent="0.3"/>
    <row r="983" ht="14.4" x14ac:dyDescent="0.3"/>
    <row r="984" ht="14.4" x14ac:dyDescent="0.3"/>
    <row r="985" ht="14.4" x14ac:dyDescent="0.3"/>
    <row r="986" ht="14.4" x14ac:dyDescent="0.3"/>
    <row r="987" ht="14.4" x14ac:dyDescent="0.3"/>
    <row r="988" ht="14.4" x14ac:dyDescent="0.3"/>
    <row r="989" ht="14.4" x14ac:dyDescent="0.3"/>
    <row r="990" ht="14.4" x14ac:dyDescent="0.3"/>
  </sheetData>
  <mergeCells count="6">
    <mergeCell ref="B36:E63"/>
    <mergeCell ref="B3:E3"/>
    <mergeCell ref="B4:E4"/>
    <mergeCell ref="B5:E5"/>
    <mergeCell ref="A1:G1"/>
    <mergeCell ref="B32:E34"/>
  </mergeCells>
  <pageMargins left="0.7" right="0.7" top="0.75" bottom="0.75" header="0.3" footer="0.3"/>
  <pageSetup orientation="portrait" horizontalDpi="4294967293" verticalDpi="4294967293"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Q995"/>
  <sheetViews>
    <sheetView zoomScale="90" zoomScaleNormal="90" workbookViewId="0">
      <selection activeCell="B1" sqref="B1:Q1"/>
    </sheetView>
  </sheetViews>
  <sheetFormatPr defaultColWidth="14.44140625" defaultRowHeight="15" customHeight="1" x14ac:dyDescent="0.3"/>
  <cols>
    <col min="1" max="1" width="8.77734375" customWidth="1"/>
    <col min="2" max="2" width="3.109375" customWidth="1"/>
    <col min="3" max="3" width="39.21875" customWidth="1"/>
    <col min="4" max="4" width="8" customWidth="1"/>
    <col min="5" max="5" width="15.5546875" customWidth="1"/>
    <col min="6" max="6" width="4.21875" customWidth="1"/>
    <col min="7" max="7" width="16" customWidth="1"/>
    <col min="8" max="26" width="8.77734375" customWidth="1"/>
  </cols>
  <sheetData>
    <row r="1" spans="2:17" ht="15.6" x14ac:dyDescent="0.3">
      <c r="B1" s="192" t="s">
        <v>117</v>
      </c>
      <c r="C1" s="192"/>
      <c r="D1" s="192"/>
      <c r="E1" s="192"/>
      <c r="F1" s="192"/>
      <c r="G1" s="192"/>
      <c r="H1" s="192"/>
      <c r="I1" s="192"/>
      <c r="J1" s="192"/>
      <c r="K1" s="192"/>
      <c r="L1" s="192"/>
      <c r="M1" s="192"/>
      <c r="N1" s="192"/>
      <c r="O1" s="192"/>
      <c r="P1" s="192"/>
      <c r="Q1" s="192"/>
    </row>
    <row r="2" spans="2:17" s="60" customFormat="1" ht="16.2" thickBot="1" x14ac:dyDescent="0.35">
      <c r="B2" s="147"/>
      <c r="C2" s="147"/>
      <c r="D2" s="147"/>
      <c r="E2" s="147"/>
      <c r="F2" s="147"/>
      <c r="G2" s="147"/>
      <c r="H2" s="147"/>
    </row>
    <row r="3" spans="2:17" ht="15.75" customHeight="1" x14ac:dyDescent="0.3">
      <c r="B3" s="213" t="s">
        <v>85</v>
      </c>
      <c r="C3" s="214"/>
      <c r="D3" s="214"/>
      <c r="E3" s="215"/>
      <c r="F3" s="148"/>
    </row>
    <row r="4" spans="2:17" ht="15.75" customHeight="1" x14ac:dyDescent="0.3">
      <c r="B4" s="216" t="s">
        <v>37</v>
      </c>
      <c r="C4" s="217"/>
      <c r="D4" s="217"/>
      <c r="E4" s="218"/>
      <c r="F4" s="86"/>
    </row>
    <row r="5" spans="2:17" ht="15.75" customHeight="1" x14ac:dyDescent="0.3">
      <c r="B5" s="219" t="s">
        <v>89</v>
      </c>
      <c r="C5" s="217"/>
      <c r="D5" s="217"/>
      <c r="E5" s="218"/>
      <c r="F5" s="86"/>
    </row>
    <row r="6" spans="2:17" ht="14.4" x14ac:dyDescent="0.3">
      <c r="B6" s="85"/>
      <c r="C6" s="63"/>
      <c r="D6" s="63"/>
      <c r="E6" s="63"/>
      <c r="F6" s="86"/>
    </row>
    <row r="7" spans="2:17" ht="15.6" x14ac:dyDescent="0.3">
      <c r="B7" s="149"/>
      <c r="C7" s="63"/>
      <c r="D7" s="63"/>
      <c r="E7" s="63"/>
      <c r="F7" s="86"/>
    </row>
    <row r="8" spans="2:17" ht="15.6" x14ac:dyDescent="0.3">
      <c r="B8" s="85"/>
      <c r="C8" s="79" t="s">
        <v>77</v>
      </c>
      <c r="D8" s="81"/>
      <c r="E8" s="65">
        <f>'Trial Balance-autofil (Unit 4)'!H21</f>
        <v>0</v>
      </c>
      <c r="F8" s="86"/>
    </row>
    <row r="9" spans="2:17" ht="15.6" x14ac:dyDescent="0.3">
      <c r="B9" s="85"/>
      <c r="C9" s="83" t="s">
        <v>38</v>
      </c>
      <c r="D9" s="81"/>
      <c r="E9" s="84">
        <f>SUM(E8:E8)</f>
        <v>0</v>
      </c>
      <c r="F9" s="86"/>
    </row>
    <row r="10" spans="2:17" ht="15.6" x14ac:dyDescent="0.3">
      <c r="B10" s="85"/>
      <c r="C10" s="81"/>
      <c r="D10" s="81"/>
      <c r="E10" s="80"/>
      <c r="F10" s="86"/>
    </row>
    <row r="11" spans="2:17" ht="15.6" x14ac:dyDescent="0.3">
      <c r="B11" s="85"/>
      <c r="C11" s="83" t="s">
        <v>39</v>
      </c>
      <c r="D11" s="81"/>
      <c r="E11" s="80"/>
      <c r="F11" s="86"/>
    </row>
    <row r="12" spans="2:17" ht="15.6" x14ac:dyDescent="0.3">
      <c r="B12" s="85"/>
      <c r="C12" s="81" t="s">
        <v>74</v>
      </c>
      <c r="D12" s="81"/>
      <c r="E12" s="80">
        <f>'Trial Balance-autofil (Unit 4)'!G28</f>
        <v>0</v>
      </c>
      <c r="F12" s="86"/>
    </row>
    <row r="13" spans="2:17" ht="15.6" x14ac:dyDescent="0.3">
      <c r="B13" s="85"/>
      <c r="C13" s="81" t="s">
        <v>19</v>
      </c>
      <c r="D13" s="81"/>
      <c r="E13" s="80">
        <f>'Trial Balance-autofil (Unit 4)'!G22</f>
        <v>0</v>
      </c>
      <c r="F13" s="86"/>
    </row>
    <row r="14" spans="2:17" ht="15.6" x14ac:dyDescent="0.3">
      <c r="B14" s="85"/>
      <c r="C14" s="81" t="s">
        <v>21</v>
      </c>
      <c r="D14" s="81"/>
      <c r="E14" s="80">
        <f>'Trial Balance-autofil (Unit 4)'!G25</f>
        <v>0</v>
      </c>
      <c r="F14" s="86"/>
    </row>
    <row r="15" spans="2:17" ht="15.6" x14ac:dyDescent="0.3">
      <c r="B15" s="85"/>
      <c r="C15" s="81" t="s">
        <v>76</v>
      </c>
      <c r="D15" s="63"/>
      <c r="E15" s="80">
        <f>'Trial Balance-autofil (Unit 4)'!G24</f>
        <v>0</v>
      </c>
      <c r="F15" s="86"/>
    </row>
    <row r="16" spans="2:17" ht="15.6" x14ac:dyDescent="0.3">
      <c r="B16" s="85"/>
      <c r="C16" s="81" t="s">
        <v>75</v>
      </c>
      <c r="D16" s="81"/>
      <c r="E16" s="80">
        <f>'Trial Balance-autofil (Unit 4)'!G27</f>
        <v>0</v>
      </c>
      <c r="F16" s="86"/>
    </row>
    <row r="17" spans="2:6" ht="15.6" x14ac:dyDescent="0.3">
      <c r="B17" s="85"/>
      <c r="C17" s="81" t="s">
        <v>20</v>
      </c>
      <c r="D17" s="63"/>
      <c r="E17" s="80">
        <f>'Trial Balance-autofil (Unit 4)'!G23</f>
        <v>0</v>
      </c>
      <c r="F17" s="86"/>
    </row>
    <row r="18" spans="2:6" ht="15.6" x14ac:dyDescent="0.3">
      <c r="B18" s="85"/>
      <c r="C18" s="82" t="s">
        <v>35</v>
      </c>
      <c r="D18" s="81"/>
      <c r="E18" s="80">
        <f>'Trial Balance-autofil (Unit 4)'!G26</f>
        <v>0</v>
      </c>
      <c r="F18" s="86"/>
    </row>
    <row r="19" spans="2:6" ht="15.6" x14ac:dyDescent="0.3">
      <c r="B19" s="85"/>
      <c r="C19" s="81"/>
      <c r="D19" s="81"/>
      <c r="E19" s="37"/>
      <c r="F19" s="86"/>
    </row>
    <row r="20" spans="2:6" ht="15.6" x14ac:dyDescent="0.3">
      <c r="B20" s="85"/>
      <c r="C20" s="83" t="s">
        <v>44</v>
      </c>
      <c r="D20" s="81"/>
      <c r="E20" s="84">
        <f>SUM(E12:E19)</f>
        <v>0</v>
      </c>
      <c r="F20" s="86"/>
    </row>
    <row r="21" spans="2:6" ht="15.6" x14ac:dyDescent="0.3">
      <c r="B21" s="85"/>
      <c r="C21" s="63"/>
      <c r="D21" s="81"/>
      <c r="E21" s="81"/>
      <c r="F21" s="86"/>
    </row>
    <row r="22" spans="2:6" ht="15.6" x14ac:dyDescent="0.3">
      <c r="B22" s="85"/>
      <c r="C22" s="83" t="s">
        <v>45</v>
      </c>
      <c r="D22" s="83"/>
      <c r="E22" s="84">
        <f>E9-E20</f>
        <v>0</v>
      </c>
      <c r="F22" s="86"/>
    </row>
    <row r="23" spans="2:6" ht="16.2" thickBot="1" x14ac:dyDescent="0.35">
      <c r="B23" s="92"/>
      <c r="C23" s="93"/>
      <c r="D23" s="94"/>
      <c r="E23" s="94"/>
      <c r="F23" s="150"/>
    </row>
    <row r="24" spans="2:6" ht="15.6" x14ac:dyDescent="0.3">
      <c r="D24" s="36"/>
      <c r="E24" s="36"/>
    </row>
    <row r="25" spans="2:6" ht="14.4" x14ac:dyDescent="0.3"/>
    <row r="26" spans="2:6" ht="14.4" x14ac:dyDescent="0.3"/>
    <row r="27" spans="2:6" ht="14.4" x14ac:dyDescent="0.3"/>
    <row r="28" spans="2:6" ht="14.4" x14ac:dyDescent="0.3"/>
    <row r="29" spans="2:6" ht="14.4" x14ac:dyDescent="0.3"/>
    <row r="30" spans="2:6" ht="14.4" x14ac:dyDescent="0.3"/>
    <row r="31" spans="2:6" ht="14.4" x14ac:dyDescent="0.3"/>
    <row r="32" spans="2:6" ht="14.4" x14ac:dyDescent="0.3"/>
    <row r="33" ht="14.4" x14ac:dyDescent="0.3"/>
    <row r="34" ht="14.4" x14ac:dyDescent="0.3"/>
    <row r="35" ht="14.4" x14ac:dyDescent="0.3"/>
    <row r="36" ht="14.4" x14ac:dyDescent="0.3"/>
    <row r="37" ht="14.4" x14ac:dyDescent="0.3"/>
    <row r="38" ht="14.4" x14ac:dyDescent="0.3"/>
    <row r="39" ht="14.4" x14ac:dyDescent="0.3"/>
    <row r="40" ht="14.4" x14ac:dyDescent="0.3"/>
    <row r="41" ht="14.4" x14ac:dyDescent="0.3"/>
    <row r="42" ht="14.4" x14ac:dyDescent="0.3"/>
    <row r="43" ht="14.4" x14ac:dyDescent="0.3"/>
    <row r="44" ht="14.4" x14ac:dyDescent="0.3"/>
    <row r="45" ht="14.4" x14ac:dyDescent="0.3"/>
    <row r="46" ht="14.4" x14ac:dyDescent="0.3"/>
    <row r="47" ht="14.4" x14ac:dyDescent="0.3"/>
    <row r="48" ht="14.4" x14ac:dyDescent="0.3"/>
    <row r="49" ht="14.4" x14ac:dyDescent="0.3"/>
    <row r="50" ht="14.4" x14ac:dyDescent="0.3"/>
    <row r="51" ht="14.4" x14ac:dyDescent="0.3"/>
    <row r="52" ht="14.4" x14ac:dyDescent="0.3"/>
    <row r="53" ht="14.4" x14ac:dyDescent="0.3"/>
    <row r="54" ht="14.4" x14ac:dyDescent="0.3"/>
    <row r="55" ht="14.4" x14ac:dyDescent="0.3"/>
    <row r="56" ht="14.4" x14ac:dyDescent="0.3"/>
    <row r="57" ht="14.4" x14ac:dyDescent="0.3"/>
    <row r="58" ht="14.4" x14ac:dyDescent="0.3"/>
    <row r="59" ht="14.4" x14ac:dyDescent="0.3"/>
    <row r="60" ht="14.4" x14ac:dyDescent="0.3"/>
    <row r="61" ht="14.4" x14ac:dyDescent="0.3"/>
    <row r="62" ht="14.4" x14ac:dyDescent="0.3"/>
    <row r="63" ht="14.4" x14ac:dyDescent="0.3"/>
    <row r="64" ht="14.4" x14ac:dyDescent="0.3"/>
    <row r="65" ht="14.4" x14ac:dyDescent="0.3"/>
    <row r="66" ht="14.4" x14ac:dyDescent="0.3"/>
    <row r="67" ht="14.4" x14ac:dyDescent="0.3"/>
    <row r="68" ht="14.4" x14ac:dyDescent="0.3"/>
    <row r="69" ht="14.4" x14ac:dyDescent="0.3"/>
    <row r="70" ht="14.4" x14ac:dyDescent="0.3"/>
    <row r="71" ht="14.4" x14ac:dyDescent="0.3"/>
    <row r="72" ht="14.4" x14ac:dyDescent="0.3"/>
    <row r="73" ht="14.4" x14ac:dyDescent="0.3"/>
    <row r="74" ht="14.4" x14ac:dyDescent="0.3"/>
    <row r="75" ht="14.4" x14ac:dyDescent="0.3"/>
    <row r="76" ht="14.4" x14ac:dyDescent="0.3"/>
    <row r="77" ht="14.4" x14ac:dyDescent="0.3"/>
    <row r="78" ht="14.4" x14ac:dyDescent="0.3"/>
    <row r="79" ht="14.4" x14ac:dyDescent="0.3"/>
    <row r="80" ht="14.4" x14ac:dyDescent="0.3"/>
    <row r="81" ht="14.4" x14ac:dyDescent="0.3"/>
    <row r="82" ht="14.4" x14ac:dyDescent="0.3"/>
    <row r="83" ht="14.4" x14ac:dyDescent="0.3"/>
    <row r="84" ht="14.4" x14ac:dyDescent="0.3"/>
    <row r="85" ht="14.4" x14ac:dyDescent="0.3"/>
    <row r="86" ht="14.4" x14ac:dyDescent="0.3"/>
    <row r="87" ht="14.4" x14ac:dyDescent="0.3"/>
    <row r="88" ht="14.4" x14ac:dyDescent="0.3"/>
    <row r="89" ht="14.4" x14ac:dyDescent="0.3"/>
    <row r="90" ht="14.4" x14ac:dyDescent="0.3"/>
    <row r="91" ht="14.4" x14ac:dyDescent="0.3"/>
    <row r="92" ht="14.4" x14ac:dyDescent="0.3"/>
    <row r="93" ht="14.4" x14ac:dyDescent="0.3"/>
    <row r="94" ht="14.4" x14ac:dyDescent="0.3"/>
    <row r="95" ht="14.4" x14ac:dyDescent="0.3"/>
    <row r="96" ht="14.4" x14ac:dyDescent="0.3"/>
    <row r="97" ht="14.4" x14ac:dyDescent="0.3"/>
    <row r="98" ht="14.4" x14ac:dyDescent="0.3"/>
    <row r="99" ht="14.4" x14ac:dyDescent="0.3"/>
    <row r="100" ht="14.4" x14ac:dyDescent="0.3"/>
    <row r="101" ht="14.4" x14ac:dyDescent="0.3"/>
    <row r="102" ht="14.4" x14ac:dyDescent="0.3"/>
    <row r="103" ht="14.4" x14ac:dyDescent="0.3"/>
    <row r="104" ht="14.4" x14ac:dyDescent="0.3"/>
    <row r="105" ht="14.4" x14ac:dyDescent="0.3"/>
    <row r="106" ht="14.4" x14ac:dyDescent="0.3"/>
    <row r="107" ht="14.4" x14ac:dyDescent="0.3"/>
    <row r="108" ht="14.4" x14ac:dyDescent="0.3"/>
    <row r="109" ht="14.4" x14ac:dyDescent="0.3"/>
    <row r="110" ht="14.4" x14ac:dyDescent="0.3"/>
    <row r="111" ht="14.4" x14ac:dyDescent="0.3"/>
    <row r="112" ht="14.4" x14ac:dyDescent="0.3"/>
    <row r="113" ht="14.4" x14ac:dyDescent="0.3"/>
    <row r="114" ht="14.4" x14ac:dyDescent="0.3"/>
    <row r="115" ht="14.4" x14ac:dyDescent="0.3"/>
    <row r="116" ht="14.4" x14ac:dyDescent="0.3"/>
    <row r="117" ht="14.4" x14ac:dyDescent="0.3"/>
    <row r="118" ht="14.4" x14ac:dyDescent="0.3"/>
    <row r="119" ht="14.4" x14ac:dyDescent="0.3"/>
    <row r="120" ht="14.4" x14ac:dyDescent="0.3"/>
    <row r="121" ht="14.4" x14ac:dyDescent="0.3"/>
    <row r="122" ht="14.4" x14ac:dyDescent="0.3"/>
    <row r="123" ht="14.4" x14ac:dyDescent="0.3"/>
    <row r="124" ht="14.4" x14ac:dyDescent="0.3"/>
    <row r="125" ht="14.4" x14ac:dyDescent="0.3"/>
    <row r="126" ht="14.4" x14ac:dyDescent="0.3"/>
    <row r="127" ht="14.4" x14ac:dyDescent="0.3"/>
    <row r="128" ht="14.4" x14ac:dyDescent="0.3"/>
    <row r="129" ht="14.4" x14ac:dyDescent="0.3"/>
    <row r="130" ht="14.4" x14ac:dyDescent="0.3"/>
    <row r="131" ht="14.4" x14ac:dyDescent="0.3"/>
    <row r="132" ht="14.4" x14ac:dyDescent="0.3"/>
    <row r="133" ht="14.4" x14ac:dyDescent="0.3"/>
    <row r="134" ht="14.4" x14ac:dyDescent="0.3"/>
    <row r="135" ht="14.4" x14ac:dyDescent="0.3"/>
    <row r="136" ht="14.4" x14ac:dyDescent="0.3"/>
    <row r="137" ht="14.4" x14ac:dyDescent="0.3"/>
    <row r="138" ht="14.4" x14ac:dyDescent="0.3"/>
    <row r="139" ht="14.4" x14ac:dyDescent="0.3"/>
    <row r="140" ht="14.4" x14ac:dyDescent="0.3"/>
    <row r="141" ht="14.4" x14ac:dyDescent="0.3"/>
    <row r="142" ht="14.4" x14ac:dyDescent="0.3"/>
    <row r="143" ht="14.4" x14ac:dyDescent="0.3"/>
    <row r="144" ht="14.4" x14ac:dyDescent="0.3"/>
    <row r="145" ht="14.4" x14ac:dyDescent="0.3"/>
    <row r="146" ht="14.4" x14ac:dyDescent="0.3"/>
    <row r="147" ht="14.4" x14ac:dyDescent="0.3"/>
    <row r="148" ht="14.4" x14ac:dyDescent="0.3"/>
    <row r="149" ht="14.4" x14ac:dyDescent="0.3"/>
    <row r="150" ht="14.4" x14ac:dyDescent="0.3"/>
    <row r="151" ht="14.4" x14ac:dyDescent="0.3"/>
    <row r="152" ht="14.4" x14ac:dyDescent="0.3"/>
    <row r="153" ht="14.4" x14ac:dyDescent="0.3"/>
    <row r="154" ht="14.4" x14ac:dyDescent="0.3"/>
    <row r="155" ht="14.4" x14ac:dyDescent="0.3"/>
    <row r="156" ht="14.4" x14ac:dyDescent="0.3"/>
    <row r="157" ht="14.4" x14ac:dyDescent="0.3"/>
    <row r="158" ht="14.4" x14ac:dyDescent="0.3"/>
    <row r="159" ht="14.4" x14ac:dyDescent="0.3"/>
    <row r="160" ht="14.4" x14ac:dyDescent="0.3"/>
    <row r="161" ht="14.4" x14ac:dyDescent="0.3"/>
    <row r="162" ht="14.4" x14ac:dyDescent="0.3"/>
    <row r="163" ht="14.4" x14ac:dyDescent="0.3"/>
    <row r="164" ht="14.4" x14ac:dyDescent="0.3"/>
    <row r="165" ht="14.4" x14ac:dyDescent="0.3"/>
    <row r="166" ht="14.4" x14ac:dyDescent="0.3"/>
    <row r="167" ht="14.4" x14ac:dyDescent="0.3"/>
    <row r="168" ht="14.4" x14ac:dyDescent="0.3"/>
    <row r="169" ht="14.4" x14ac:dyDescent="0.3"/>
    <row r="170" ht="14.4" x14ac:dyDescent="0.3"/>
    <row r="171" ht="14.4" x14ac:dyDescent="0.3"/>
    <row r="172" ht="14.4" x14ac:dyDescent="0.3"/>
    <row r="173" ht="14.4" x14ac:dyDescent="0.3"/>
    <row r="174" ht="14.4" x14ac:dyDescent="0.3"/>
    <row r="175" ht="14.4" x14ac:dyDescent="0.3"/>
    <row r="176" ht="14.4" x14ac:dyDescent="0.3"/>
    <row r="177" ht="14.4" x14ac:dyDescent="0.3"/>
    <row r="178" ht="14.4" x14ac:dyDescent="0.3"/>
    <row r="179" ht="14.4" x14ac:dyDescent="0.3"/>
    <row r="180" ht="14.4" x14ac:dyDescent="0.3"/>
    <row r="181" ht="14.4" x14ac:dyDescent="0.3"/>
    <row r="182" ht="14.4" x14ac:dyDescent="0.3"/>
    <row r="183" ht="14.4" x14ac:dyDescent="0.3"/>
    <row r="184" ht="14.4" x14ac:dyDescent="0.3"/>
    <row r="185" ht="14.4" x14ac:dyDescent="0.3"/>
    <row r="186" ht="14.4" x14ac:dyDescent="0.3"/>
    <row r="187" ht="14.4" x14ac:dyDescent="0.3"/>
    <row r="188" ht="14.4" x14ac:dyDescent="0.3"/>
    <row r="189" ht="14.4" x14ac:dyDescent="0.3"/>
    <row r="190" ht="14.4" x14ac:dyDescent="0.3"/>
    <row r="191" ht="14.4" x14ac:dyDescent="0.3"/>
    <row r="192" ht="14.4" x14ac:dyDescent="0.3"/>
    <row r="193" ht="14.4" x14ac:dyDescent="0.3"/>
    <row r="194" ht="14.4" x14ac:dyDescent="0.3"/>
    <row r="195" ht="14.4" x14ac:dyDescent="0.3"/>
    <row r="196" ht="14.4" x14ac:dyDescent="0.3"/>
    <row r="197" ht="14.4" x14ac:dyDescent="0.3"/>
    <row r="198" ht="14.4" x14ac:dyDescent="0.3"/>
    <row r="199" ht="14.4" x14ac:dyDescent="0.3"/>
    <row r="200" ht="14.4" x14ac:dyDescent="0.3"/>
    <row r="201" ht="14.4" x14ac:dyDescent="0.3"/>
    <row r="202" ht="14.4" x14ac:dyDescent="0.3"/>
    <row r="203" ht="14.4" x14ac:dyDescent="0.3"/>
    <row r="204" ht="14.4" x14ac:dyDescent="0.3"/>
    <row r="205" ht="14.4" x14ac:dyDescent="0.3"/>
    <row r="206" ht="14.4" x14ac:dyDescent="0.3"/>
    <row r="207" ht="14.4" x14ac:dyDescent="0.3"/>
    <row r="208" ht="14.4" x14ac:dyDescent="0.3"/>
    <row r="209" ht="14.4" x14ac:dyDescent="0.3"/>
    <row r="210" ht="14.4" x14ac:dyDescent="0.3"/>
    <row r="211" ht="14.4" x14ac:dyDescent="0.3"/>
    <row r="212" ht="14.4" x14ac:dyDescent="0.3"/>
    <row r="213" ht="14.4" x14ac:dyDescent="0.3"/>
    <row r="214" ht="14.4" x14ac:dyDescent="0.3"/>
    <row r="215" ht="14.4" x14ac:dyDescent="0.3"/>
    <row r="216" ht="14.4" x14ac:dyDescent="0.3"/>
    <row r="217" ht="14.4" x14ac:dyDescent="0.3"/>
    <row r="218" ht="14.4" x14ac:dyDescent="0.3"/>
    <row r="219" ht="14.4" x14ac:dyDescent="0.3"/>
    <row r="220" ht="14.4" x14ac:dyDescent="0.3"/>
    <row r="221" ht="14.4" x14ac:dyDescent="0.3"/>
    <row r="222" ht="14.4" x14ac:dyDescent="0.3"/>
    <row r="223" ht="14.4" x14ac:dyDescent="0.3"/>
    <row r="224" ht="14.4" x14ac:dyDescent="0.3"/>
    <row r="225" ht="14.4" x14ac:dyDescent="0.3"/>
    <row r="226" ht="14.4" x14ac:dyDescent="0.3"/>
    <row r="227" ht="14.4" x14ac:dyDescent="0.3"/>
    <row r="228" ht="14.4" x14ac:dyDescent="0.3"/>
    <row r="229" ht="14.4" x14ac:dyDescent="0.3"/>
    <row r="230" ht="14.4" x14ac:dyDescent="0.3"/>
    <row r="231" ht="14.4" x14ac:dyDescent="0.3"/>
    <row r="232" ht="14.4" x14ac:dyDescent="0.3"/>
    <row r="233" ht="14.4" x14ac:dyDescent="0.3"/>
    <row r="234" ht="14.4" x14ac:dyDescent="0.3"/>
    <row r="235" ht="14.4" x14ac:dyDescent="0.3"/>
    <row r="236" ht="14.4" x14ac:dyDescent="0.3"/>
    <row r="237" ht="14.4" x14ac:dyDescent="0.3"/>
    <row r="238" ht="14.4" x14ac:dyDescent="0.3"/>
    <row r="239" ht="14.4" x14ac:dyDescent="0.3"/>
    <row r="240" ht="14.4" x14ac:dyDescent="0.3"/>
    <row r="241" ht="14.4" x14ac:dyDescent="0.3"/>
    <row r="242" ht="14.4" x14ac:dyDescent="0.3"/>
    <row r="243" ht="14.4" x14ac:dyDescent="0.3"/>
    <row r="244" ht="14.4" x14ac:dyDescent="0.3"/>
    <row r="245" ht="14.4" x14ac:dyDescent="0.3"/>
    <row r="246" ht="14.4" x14ac:dyDescent="0.3"/>
    <row r="247" ht="14.4" x14ac:dyDescent="0.3"/>
    <row r="248" ht="14.4" x14ac:dyDescent="0.3"/>
    <row r="249" ht="14.4" x14ac:dyDescent="0.3"/>
    <row r="250" ht="14.4" x14ac:dyDescent="0.3"/>
    <row r="251" ht="14.4" x14ac:dyDescent="0.3"/>
    <row r="252" ht="14.4" x14ac:dyDescent="0.3"/>
    <row r="253" ht="14.4" x14ac:dyDescent="0.3"/>
    <row r="254" ht="14.4" x14ac:dyDescent="0.3"/>
    <row r="255" ht="14.4" x14ac:dyDescent="0.3"/>
    <row r="256" ht="14.4" x14ac:dyDescent="0.3"/>
    <row r="257" ht="14.4" x14ac:dyDescent="0.3"/>
    <row r="258" ht="14.4" x14ac:dyDescent="0.3"/>
    <row r="259" ht="14.4" x14ac:dyDescent="0.3"/>
    <row r="260" ht="14.4" x14ac:dyDescent="0.3"/>
    <row r="261" ht="14.4" x14ac:dyDescent="0.3"/>
    <row r="262" ht="14.4" x14ac:dyDescent="0.3"/>
    <row r="263" ht="14.4" x14ac:dyDescent="0.3"/>
    <row r="264" ht="14.4" x14ac:dyDescent="0.3"/>
    <row r="265" ht="14.4" x14ac:dyDescent="0.3"/>
    <row r="266" ht="14.4" x14ac:dyDescent="0.3"/>
    <row r="267" ht="14.4" x14ac:dyDescent="0.3"/>
    <row r="268" ht="14.4" x14ac:dyDescent="0.3"/>
    <row r="269" ht="14.4" x14ac:dyDescent="0.3"/>
    <row r="270" ht="14.4" x14ac:dyDescent="0.3"/>
    <row r="271" ht="14.4" x14ac:dyDescent="0.3"/>
    <row r="272" ht="14.4" x14ac:dyDescent="0.3"/>
    <row r="273" ht="14.4" x14ac:dyDescent="0.3"/>
    <row r="274" ht="14.4" x14ac:dyDescent="0.3"/>
    <row r="275" ht="14.4" x14ac:dyDescent="0.3"/>
    <row r="276" ht="14.4" x14ac:dyDescent="0.3"/>
    <row r="277" ht="14.4" x14ac:dyDescent="0.3"/>
    <row r="278" ht="14.4" x14ac:dyDescent="0.3"/>
    <row r="279" ht="14.4" x14ac:dyDescent="0.3"/>
    <row r="280" ht="14.4" x14ac:dyDescent="0.3"/>
    <row r="281" ht="14.4" x14ac:dyDescent="0.3"/>
    <row r="282" ht="14.4" x14ac:dyDescent="0.3"/>
    <row r="283" ht="14.4" x14ac:dyDescent="0.3"/>
    <row r="284" ht="14.4" x14ac:dyDescent="0.3"/>
    <row r="285" ht="14.4" x14ac:dyDescent="0.3"/>
    <row r="286" ht="14.4" x14ac:dyDescent="0.3"/>
    <row r="287" ht="14.4" x14ac:dyDescent="0.3"/>
    <row r="288" ht="14.4" x14ac:dyDescent="0.3"/>
    <row r="289" ht="14.4" x14ac:dyDescent="0.3"/>
    <row r="290" ht="14.4" x14ac:dyDescent="0.3"/>
    <row r="291" ht="14.4" x14ac:dyDescent="0.3"/>
    <row r="292" ht="14.4" x14ac:dyDescent="0.3"/>
    <row r="293" ht="14.4" x14ac:dyDescent="0.3"/>
    <row r="294" ht="14.4" x14ac:dyDescent="0.3"/>
    <row r="295" ht="14.4" x14ac:dyDescent="0.3"/>
    <row r="296" ht="14.4" x14ac:dyDescent="0.3"/>
    <row r="297" ht="14.4" x14ac:dyDescent="0.3"/>
    <row r="298" ht="14.4" x14ac:dyDescent="0.3"/>
    <row r="299" ht="14.4" x14ac:dyDescent="0.3"/>
    <row r="300" ht="14.4" x14ac:dyDescent="0.3"/>
    <row r="301" ht="14.4" x14ac:dyDescent="0.3"/>
    <row r="302" ht="14.4" x14ac:dyDescent="0.3"/>
    <row r="303" ht="14.4" x14ac:dyDescent="0.3"/>
    <row r="304" ht="14.4" x14ac:dyDescent="0.3"/>
    <row r="305" ht="14.4" x14ac:dyDescent="0.3"/>
    <row r="306" ht="14.4" x14ac:dyDescent="0.3"/>
    <row r="307" ht="14.4" x14ac:dyDescent="0.3"/>
    <row r="308" ht="14.4" x14ac:dyDescent="0.3"/>
    <row r="309" ht="14.4" x14ac:dyDescent="0.3"/>
    <row r="310" ht="14.4" x14ac:dyDescent="0.3"/>
    <row r="311" ht="14.4" x14ac:dyDescent="0.3"/>
    <row r="312" ht="14.4" x14ac:dyDescent="0.3"/>
    <row r="313" ht="14.4" x14ac:dyDescent="0.3"/>
    <row r="314" ht="14.4" x14ac:dyDescent="0.3"/>
    <row r="315" ht="14.4" x14ac:dyDescent="0.3"/>
    <row r="316" ht="14.4" x14ac:dyDescent="0.3"/>
    <row r="317" ht="14.4" x14ac:dyDescent="0.3"/>
    <row r="318" ht="14.4" x14ac:dyDescent="0.3"/>
    <row r="319" ht="14.4" x14ac:dyDescent="0.3"/>
    <row r="320" ht="14.4" x14ac:dyDescent="0.3"/>
    <row r="321" ht="14.4" x14ac:dyDescent="0.3"/>
    <row r="322" ht="14.4" x14ac:dyDescent="0.3"/>
    <row r="323" ht="14.4" x14ac:dyDescent="0.3"/>
    <row r="324" ht="14.4" x14ac:dyDescent="0.3"/>
    <row r="325" ht="14.4" x14ac:dyDescent="0.3"/>
    <row r="326" ht="14.4" x14ac:dyDescent="0.3"/>
    <row r="327" ht="14.4" x14ac:dyDescent="0.3"/>
    <row r="328" ht="14.4" x14ac:dyDescent="0.3"/>
    <row r="329" ht="14.4" x14ac:dyDescent="0.3"/>
    <row r="330" ht="14.4" x14ac:dyDescent="0.3"/>
    <row r="331" ht="14.4" x14ac:dyDescent="0.3"/>
    <row r="332" ht="14.4" x14ac:dyDescent="0.3"/>
    <row r="333" ht="14.4" x14ac:dyDescent="0.3"/>
    <row r="334" ht="14.4" x14ac:dyDescent="0.3"/>
    <row r="335" ht="14.4" x14ac:dyDescent="0.3"/>
    <row r="336" ht="14.4" x14ac:dyDescent="0.3"/>
    <row r="337" ht="14.4" x14ac:dyDescent="0.3"/>
    <row r="338" ht="14.4" x14ac:dyDescent="0.3"/>
    <row r="339" ht="14.4" x14ac:dyDescent="0.3"/>
    <row r="340" ht="14.4" x14ac:dyDescent="0.3"/>
    <row r="341" ht="14.4" x14ac:dyDescent="0.3"/>
    <row r="342" ht="14.4" x14ac:dyDescent="0.3"/>
    <row r="343" ht="14.4" x14ac:dyDescent="0.3"/>
    <row r="344" ht="14.4" x14ac:dyDescent="0.3"/>
    <row r="345" ht="14.4" x14ac:dyDescent="0.3"/>
    <row r="346" ht="14.4" x14ac:dyDescent="0.3"/>
    <row r="347" ht="14.4" x14ac:dyDescent="0.3"/>
    <row r="348" ht="14.4" x14ac:dyDescent="0.3"/>
    <row r="349" ht="14.4" x14ac:dyDescent="0.3"/>
    <row r="350" ht="14.4" x14ac:dyDescent="0.3"/>
    <row r="351" ht="14.4" x14ac:dyDescent="0.3"/>
    <row r="352" ht="14.4" x14ac:dyDescent="0.3"/>
    <row r="353" ht="14.4" x14ac:dyDescent="0.3"/>
    <row r="354" ht="14.4" x14ac:dyDescent="0.3"/>
    <row r="355" ht="14.4" x14ac:dyDescent="0.3"/>
    <row r="356" ht="14.4" x14ac:dyDescent="0.3"/>
    <row r="357" ht="14.4" x14ac:dyDescent="0.3"/>
    <row r="358" ht="14.4" x14ac:dyDescent="0.3"/>
    <row r="359" ht="14.4" x14ac:dyDescent="0.3"/>
    <row r="360" ht="14.4" x14ac:dyDescent="0.3"/>
    <row r="361" ht="14.4" x14ac:dyDescent="0.3"/>
    <row r="362" ht="14.4" x14ac:dyDescent="0.3"/>
    <row r="363" ht="14.4" x14ac:dyDescent="0.3"/>
    <row r="364" ht="14.4" x14ac:dyDescent="0.3"/>
    <row r="365" ht="14.4" x14ac:dyDescent="0.3"/>
    <row r="366" ht="14.4" x14ac:dyDescent="0.3"/>
    <row r="367" ht="14.4" x14ac:dyDescent="0.3"/>
    <row r="368" ht="14.4" x14ac:dyDescent="0.3"/>
    <row r="369" ht="14.4" x14ac:dyDescent="0.3"/>
    <row r="370" ht="14.4" x14ac:dyDescent="0.3"/>
    <row r="371" ht="14.4" x14ac:dyDescent="0.3"/>
    <row r="372" ht="14.4" x14ac:dyDescent="0.3"/>
    <row r="373" ht="14.4" x14ac:dyDescent="0.3"/>
    <row r="374" ht="14.4" x14ac:dyDescent="0.3"/>
    <row r="375" ht="14.4" x14ac:dyDescent="0.3"/>
    <row r="376" ht="14.4" x14ac:dyDescent="0.3"/>
    <row r="377" ht="14.4" x14ac:dyDescent="0.3"/>
    <row r="378" ht="14.4" x14ac:dyDescent="0.3"/>
    <row r="379" ht="14.4" x14ac:dyDescent="0.3"/>
    <row r="380" ht="14.4" x14ac:dyDescent="0.3"/>
    <row r="381" ht="14.4" x14ac:dyDescent="0.3"/>
    <row r="382" ht="14.4" x14ac:dyDescent="0.3"/>
    <row r="383" ht="14.4" x14ac:dyDescent="0.3"/>
    <row r="384" ht="14.4" x14ac:dyDescent="0.3"/>
    <row r="385" ht="14.4" x14ac:dyDescent="0.3"/>
    <row r="386" ht="14.4" x14ac:dyDescent="0.3"/>
    <row r="387" ht="14.4" x14ac:dyDescent="0.3"/>
    <row r="388" ht="14.4" x14ac:dyDescent="0.3"/>
    <row r="389" ht="14.4" x14ac:dyDescent="0.3"/>
    <row r="390" ht="14.4" x14ac:dyDescent="0.3"/>
    <row r="391" ht="14.4" x14ac:dyDescent="0.3"/>
    <row r="392" ht="14.4" x14ac:dyDescent="0.3"/>
    <row r="393" ht="14.4" x14ac:dyDescent="0.3"/>
    <row r="394" ht="14.4" x14ac:dyDescent="0.3"/>
    <row r="395" ht="14.4" x14ac:dyDescent="0.3"/>
    <row r="396" ht="14.4" x14ac:dyDescent="0.3"/>
    <row r="397" ht="14.4" x14ac:dyDescent="0.3"/>
    <row r="398" ht="14.4" x14ac:dyDescent="0.3"/>
    <row r="399" ht="14.4" x14ac:dyDescent="0.3"/>
    <row r="400" ht="14.4" x14ac:dyDescent="0.3"/>
    <row r="401" ht="14.4" x14ac:dyDescent="0.3"/>
    <row r="402" ht="14.4" x14ac:dyDescent="0.3"/>
    <row r="403" ht="14.4" x14ac:dyDescent="0.3"/>
    <row r="404" ht="14.4" x14ac:dyDescent="0.3"/>
    <row r="405" ht="14.4" x14ac:dyDescent="0.3"/>
    <row r="406" ht="14.4" x14ac:dyDescent="0.3"/>
    <row r="407" ht="14.4" x14ac:dyDescent="0.3"/>
    <row r="408" ht="14.4" x14ac:dyDescent="0.3"/>
    <row r="409" ht="14.4" x14ac:dyDescent="0.3"/>
    <row r="410" ht="14.4" x14ac:dyDescent="0.3"/>
    <row r="411" ht="14.4" x14ac:dyDescent="0.3"/>
    <row r="412" ht="14.4" x14ac:dyDescent="0.3"/>
    <row r="413" ht="14.4" x14ac:dyDescent="0.3"/>
    <row r="414" ht="14.4" x14ac:dyDescent="0.3"/>
    <row r="415" ht="14.4" x14ac:dyDescent="0.3"/>
    <row r="416" ht="14.4" x14ac:dyDescent="0.3"/>
    <row r="417" ht="14.4" x14ac:dyDescent="0.3"/>
    <row r="418" ht="14.4" x14ac:dyDescent="0.3"/>
    <row r="419" ht="14.4" x14ac:dyDescent="0.3"/>
    <row r="420" ht="14.4" x14ac:dyDescent="0.3"/>
    <row r="421" ht="14.4" x14ac:dyDescent="0.3"/>
    <row r="422" ht="14.4" x14ac:dyDescent="0.3"/>
    <row r="423" ht="14.4" x14ac:dyDescent="0.3"/>
    <row r="424" ht="14.4" x14ac:dyDescent="0.3"/>
    <row r="425" ht="14.4" x14ac:dyDescent="0.3"/>
    <row r="426" ht="14.4" x14ac:dyDescent="0.3"/>
    <row r="427" ht="14.4" x14ac:dyDescent="0.3"/>
    <row r="428" ht="14.4" x14ac:dyDescent="0.3"/>
    <row r="429" ht="14.4" x14ac:dyDescent="0.3"/>
    <row r="430" ht="14.4" x14ac:dyDescent="0.3"/>
    <row r="431" ht="14.4" x14ac:dyDescent="0.3"/>
    <row r="432" ht="14.4" x14ac:dyDescent="0.3"/>
    <row r="433" ht="14.4" x14ac:dyDescent="0.3"/>
    <row r="434" ht="14.4" x14ac:dyDescent="0.3"/>
    <row r="435" ht="14.4" x14ac:dyDescent="0.3"/>
    <row r="436" ht="14.4" x14ac:dyDescent="0.3"/>
    <row r="437" ht="14.4" x14ac:dyDescent="0.3"/>
    <row r="438" ht="14.4" x14ac:dyDescent="0.3"/>
    <row r="439" ht="14.4" x14ac:dyDescent="0.3"/>
    <row r="440" ht="14.4" x14ac:dyDescent="0.3"/>
    <row r="441" ht="14.4" x14ac:dyDescent="0.3"/>
    <row r="442" ht="14.4" x14ac:dyDescent="0.3"/>
    <row r="443" ht="14.4" x14ac:dyDescent="0.3"/>
    <row r="444" ht="14.4" x14ac:dyDescent="0.3"/>
    <row r="445" ht="14.4" x14ac:dyDescent="0.3"/>
    <row r="446" ht="14.4" x14ac:dyDescent="0.3"/>
    <row r="447" ht="14.4" x14ac:dyDescent="0.3"/>
    <row r="448" ht="14.4" x14ac:dyDescent="0.3"/>
    <row r="449" ht="14.4" x14ac:dyDescent="0.3"/>
    <row r="450" ht="14.4" x14ac:dyDescent="0.3"/>
    <row r="451" ht="14.4" x14ac:dyDescent="0.3"/>
    <row r="452" ht="14.4" x14ac:dyDescent="0.3"/>
    <row r="453" ht="14.4" x14ac:dyDescent="0.3"/>
    <row r="454" ht="14.4" x14ac:dyDescent="0.3"/>
    <row r="455" ht="14.4" x14ac:dyDescent="0.3"/>
    <row r="456" ht="14.4" x14ac:dyDescent="0.3"/>
    <row r="457" ht="14.4" x14ac:dyDescent="0.3"/>
    <row r="458" ht="14.4" x14ac:dyDescent="0.3"/>
    <row r="459" ht="14.4" x14ac:dyDescent="0.3"/>
    <row r="460" ht="14.4" x14ac:dyDescent="0.3"/>
    <row r="461" ht="14.4" x14ac:dyDescent="0.3"/>
    <row r="462" ht="14.4" x14ac:dyDescent="0.3"/>
    <row r="463" ht="14.4" x14ac:dyDescent="0.3"/>
    <row r="464" ht="14.4" x14ac:dyDescent="0.3"/>
    <row r="465" ht="14.4" x14ac:dyDescent="0.3"/>
    <row r="466" ht="14.4" x14ac:dyDescent="0.3"/>
    <row r="467" ht="14.4" x14ac:dyDescent="0.3"/>
    <row r="468" ht="14.4" x14ac:dyDescent="0.3"/>
    <row r="469" ht="14.4" x14ac:dyDescent="0.3"/>
    <row r="470" ht="14.4" x14ac:dyDescent="0.3"/>
    <row r="471" ht="14.4" x14ac:dyDescent="0.3"/>
    <row r="472" ht="14.4" x14ac:dyDescent="0.3"/>
    <row r="473" ht="14.4" x14ac:dyDescent="0.3"/>
    <row r="474" ht="14.4" x14ac:dyDescent="0.3"/>
    <row r="475" ht="14.4" x14ac:dyDescent="0.3"/>
    <row r="476" ht="14.4" x14ac:dyDescent="0.3"/>
    <row r="477" ht="14.4" x14ac:dyDescent="0.3"/>
    <row r="478" ht="14.4" x14ac:dyDescent="0.3"/>
    <row r="479" ht="14.4" x14ac:dyDescent="0.3"/>
    <row r="480" ht="14.4" x14ac:dyDescent="0.3"/>
    <row r="481" ht="14.4" x14ac:dyDescent="0.3"/>
    <row r="482" ht="14.4" x14ac:dyDescent="0.3"/>
    <row r="483" ht="14.4" x14ac:dyDescent="0.3"/>
    <row r="484" ht="14.4" x14ac:dyDescent="0.3"/>
    <row r="485" ht="14.4" x14ac:dyDescent="0.3"/>
    <row r="486" ht="14.4" x14ac:dyDescent="0.3"/>
    <row r="487" ht="14.4" x14ac:dyDescent="0.3"/>
    <row r="488" ht="14.4" x14ac:dyDescent="0.3"/>
    <row r="489" ht="14.4" x14ac:dyDescent="0.3"/>
    <row r="490" ht="14.4" x14ac:dyDescent="0.3"/>
    <row r="491" ht="14.4" x14ac:dyDescent="0.3"/>
    <row r="492" ht="14.4" x14ac:dyDescent="0.3"/>
    <row r="493" ht="14.4" x14ac:dyDescent="0.3"/>
    <row r="494" ht="14.4" x14ac:dyDescent="0.3"/>
    <row r="495" ht="14.4" x14ac:dyDescent="0.3"/>
    <row r="496" ht="14.4" x14ac:dyDescent="0.3"/>
    <row r="497" ht="14.4" x14ac:dyDescent="0.3"/>
    <row r="498" ht="14.4" x14ac:dyDescent="0.3"/>
    <row r="499" ht="14.4" x14ac:dyDescent="0.3"/>
    <row r="500" ht="14.4" x14ac:dyDescent="0.3"/>
    <row r="501" ht="14.4" x14ac:dyDescent="0.3"/>
    <row r="502" ht="14.4" x14ac:dyDescent="0.3"/>
    <row r="503" ht="14.4" x14ac:dyDescent="0.3"/>
    <row r="504" ht="14.4" x14ac:dyDescent="0.3"/>
    <row r="505" ht="14.4" x14ac:dyDescent="0.3"/>
    <row r="506" ht="14.4" x14ac:dyDescent="0.3"/>
    <row r="507" ht="14.4" x14ac:dyDescent="0.3"/>
    <row r="508" ht="14.4" x14ac:dyDescent="0.3"/>
    <row r="509" ht="14.4" x14ac:dyDescent="0.3"/>
    <row r="510" ht="14.4" x14ac:dyDescent="0.3"/>
    <row r="511" ht="14.4" x14ac:dyDescent="0.3"/>
    <row r="512" ht="14.4" x14ac:dyDescent="0.3"/>
    <row r="513" ht="14.4" x14ac:dyDescent="0.3"/>
    <row r="514" ht="14.4" x14ac:dyDescent="0.3"/>
    <row r="515" ht="14.4" x14ac:dyDescent="0.3"/>
    <row r="516" ht="14.4" x14ac:dyDescent="0.3"/>
    <row r="517" ht="14.4" x14ac:dyDescent="0.3"/>
    <row r="518" ht="14.4" x14ac:dyDescent="0.3"/>
    <row r="519" ht="14.4" x14ac:dyDescent="0.3"/>
    <row r="520" ht="14.4" x14ac:dyDescent="0.3"/>
    <row r="521" ht="14.4" x14ac:dyDescent="0.3"/>
    <row r="522" ht="14.4" x14ac:dyDescent="0.3"/>
    <row r="523" ht="14.4" x14ac:dyDescent="0.3"/>
    <row r="524" ht="14.4" x14ac:dyDescent="0.3"/>
    <row r="525" ht="14.4" x14ac:dyDescent="0.3"/>
    <row r="526" ht="14.4" x14ac:dyDescent="0.3"/>
    <row r="527" ht="14.4" x14ac:dyDescent="0.3"/>
    <row r="528" ht="14.4" x14ac:dyDescent="0.3"/>
    <row r="529" ht="14.4" x14ac:dyDescent="0.3"/>
    <row r="530" ht="14.4" x14ac:dyDescent="0.3"/>
    <row r="531" ht="14.4" x14ac:dyDescent="0.3"/>
    <row r="532" ht="14.4" x14ac:dyDescent="0.3"/>
    <row r="533" ht="14.4" x14ac:dyDescent="0.3"/>
    <row r="534" ht="14.4" x14ac:dyDescent="0.3"/>
    <row r="535" ht="14.4" x14ac:dyDescent="0.3"/>
    <row r="536" ht="14.4" x14ac:dyDescent="0.3"/>
    <row r="537" ht="14.4" x14ac:dyDescent="0.3"/>
    <row r="538" ht="14.4" x14ac:dyDescent="0.3"/>
    <row r="539" ht="14.4" x14ac:dyDescent="0.3"/>
    <row r="540" ht="14.4" x14ac:dyDescent="0.3"/>
    <row r="541" ht="14.4" x14ac:dyDescent="0.3"/>
    <row r="542" ht="14.4" x14ac:dyDescent="0.3"/>
    <row r="543" ht="14.4" x14ac:dyDescent="0.3"/>
    <row r="544" ht="14.4" x14ac:dyDescent="0.3"/>
    <row r="545" ht="14.4" x14ac:dyDescent="0.3"/>
    <row r="546" ht="14.4" x14ac:dyDescent="0.3"/>
    <row r="547" ht="14.4" x14ac:dyDescent="0.3"/>
    <row r="548" ht="14.4" x14ac:dyDescent="0.3"/>
    <row r="549" ht="14.4" x14ac:dyDescent="0.3"/>
    <row r="550" ht="14.4" x14ac:dyDescent="0.3"/>
    <row r="551" ht="14.4" x14ac:dyDescent="0.3"/>
    <row r="552" ht="14.4" x14ac:dyDescent="0.3"/>
    <row r="553" ht="14.4" x14ac:dyDescent="0.3"/>
    <row r="554" ht="14.4" x14ac:dyDescent="0.3"/>
    <row r="555" ht="14.4" x14ac:dyDescent="0.3"/>
    <row r="556" ht="14.4" x14ac:dyDescent="0.3"/>
    <row r="557" ht="14.4" x14ac:dyDescent="0.3"/>
    <row r="558" ht="14.4" x14ac:dyDescent="0.3"/>
    <row r="559" ht="14.4" x14ac:dyDescent="0.3"/>
    <row r="560" ht="14.4" x14ac:dyDescent="0.3"/>
    <row r="561" ht="14.4" x14ac:dyDescent="0.3"/>
    <row r="562" ht="14.4" x14ac:dyDescent="0.3"/>
    <row r="563" ht="14.4" x14ac:dyDescent="0.3"/>
    <row r="564" ht="14.4" x14ac:dyDescent="0.3"/>
    <row r="565" ht="14.4" x14ac:dyDescent="0.3"/>
    <row r="566" ht="14.4" x14ac:dyDescent="0.3"/>
    <row r="567" ht="14.4" x14ac:dyDescent="0.3"/>
    <row r="568" ht="14.4" x14ac:dyDescent="0.3"/>
    <row r="569" ht="14.4" x14ac:dyDescent="0.3"/>
    <row r="570" ht="14.4" x14ac:dyDescent="0.3"/>
    <row r="571" ht="14.4" x14ac:dyDescent="0.3"/>
    <row r="572" ht="14.4" x14ac:dyDescent="0.3"/>
    <row r="573" ht="14.4" x14ac:dyDescent="0.3"/>
    <row r="574" ht="14.4" x14ac:dyDescent="0.3"/>
    <row r="575" ht="14.4" x14ac:dyDescent="0.3"/>
    <row r="576" ht="14.4" x14ac:dyDescent="0.3"/>
    <row r="577" ht="14.4" x14ac:dyDescent="0.3"/>
    <row r="578" ht="14.4" x14ac:dyDescent="0.3"/>
    <row r="579" ht="14.4" x14ac:dyDescent="0.3"/>
    <row r="580" ht="14.4" x14ac:dyDescent="0.3"/>
    <row r="581" ht="14.4" x14ac:dyDescent="0.3"/>
    <row r="582" ht="14.4" x14ac:dyDescent="0.3"/>
    <row r="583" ht="14.4" x14ac:dyDescent="0.3"/>
    <row r="584" ht="14.4" x14ac:dyDescent="0.3"/>
    <row r="585" ht="14.4" x14ac:dyDescent="0.3"/>
    <row r="586" ht="14.4" x14ac:dyDescent="0.3"/>
    <row r="587" ht="14.4" x14ac:dyDescent="0.3"/>
    <row r="588" ht="14.4" x14ac:dyDescent="0.3"/>
    <row r="589" ht="14.4" x14ac:dyDescent="0.3"/>
    <row r="590" ht="14.4" x14ac:dyDescent="0.3"/>
    <row r="591" ht="14.4" x14ac:dyDescent="0.3"/>
    <row r="592" ht="14.4" x14ac:dyDescent="0.3"/>
    <row r="593" ht="14.4" x14ac:dyDescent="0.3"/>
    <row r="594" ht="14.4" x14ac:dyDescent="0.3"/>
    <row r="595" ht="14.4" x14ac:dyDescent="0.3"/>
    <row r="596" ht="14.4" x14ac:dyDescent="0.3"/>
    <row r="597" ht="14.4" x14ac:dyDescent="0.3"/>
    <row r="598" ht="14.4" x14ac:dyDescent="0.3"/>
    <row r="599" ht="14.4" x14ac:dyDescent="0.3"/>
    <row r="600" ht="14.4" x14ac:dyDescent="0.3"/>
    <row r="601" ht="14.4" x14ac:dyDescent="0.3"/>
    <row r="602" ht="14.4" x14ac:dyDescent="0.3"/>
    <row r="603" ht="14.4" x14ac:dyDescent="0.3"/>
    <row r="604" ht="14.4" x14ac:dyDescent="0.3"/>
    <row r="605" ht="14.4" x14ac:dyDescent="0.3"/>
    <row r="606" ht="14.4" x14ac:dyDescent="0.3"/>
    <row r="607" ht="14.4" x14ac:dyDescent="0.3"/>
    <row r="608" ht="14.4" x14ac:dyDescent="0.3"/>
    <row r="609" ht="14.4" x14ac:dyDescent="0.3"/>
    <row r="610" ht="14.4" x14ac:dyDescent="0.3"/>
    <row r="611" ht="14.4" x14ac:dyDescent="0.3"/>
    <row r="612" ht="14.4" x14ac:dyDescent="0.3"/>
    <row r="613" ht="14.4" x14ac:dyDescent="0.3"/>
    <row r="614" ht="14.4" x14ac:dyDescent="0.3"/>
    <row r="615" ht="14.4" x14ac:dyDescent="0.3"/>
    <row r="616" ht="14.4" x14ac:dyDescent="0.3"/>
    <row r="617" ht="14.4" x14ac:dyDescent="0.3"/>
    <row r="618" ht="14.4" x14ac:dyDescent="0.3"/>
    <row r="619" ht="14.4" x14ac:dyDescent="0.3"/>
    <row r="620" ht="14.4" x14ac:dyDescent="0.3"/>
    <row r="621" ht="14.4" x14ac:dyDescent="0.3"/>
    <row r="622" ht="14.4" x14ac:dyDescent="0.3"/>
    <row r="623" ht="14.4" x14ac:dyDescent="0.3"/>
    <row r="624" ht="14.4" x14ac:dyDescent="0.3"/>
    <row r="625" ht="14.4" x14ac:dyDescent="0.3"/>
    <row r="626" ht="14.4" x14ac:dyDescent="0.3"/>
    <row r="627" ht="14.4" x14ac:dyDescent="0.3"/>
    <row r="628" ht="14.4" x14ac:dyDescent="0.3"/>
    <row r="629" ht="14.4" x14ac:dyDescent="0.3"/>
    <row r="630" ht="14.4" x14ac:dyDescent="0.3"/>
    <row r="631" ht="14.4" x14ac:dyDescent="0.3"/>
    <row r="632" ht="14.4" x14ac:dyDescent="0.3"/>
    <row r="633" ht="14.4" x14ac:dyDescent="0.3"/>
    <row r="634" ht="14.4" x14ac:dyDescent="0.3"/>
    <row r="635" ht="14.4" x14ac:dyDescent="0.3"/>
    <row r="636" ht="14.4" x14ac:dyDescent="0.3"/>
    <row r="637" ht="14.4" x14ac:dyDescent="0.3"/>
    <row r="638" ht="14.4" x14ac:dyDescent="0.3"/>
    <row r="639" ht="14.4" x14ac:dyDescent="0.3"/>
    <row r="640" ht="14.4" x14ac:dyDescent="0.3"/>
    <row r="641" ht="14.4" x14ac:dyDescent="0.3"/>
    <row r="642" ht="14.4" x14ac:dyDescent="0.3"/>
    <row r="643" ht="14.4" x14ac:dyDescent="0.3"/>
    <row r="644" ht="14.4" x14ac:dyDescent="0.3"/>
    <row r="645" ht="14.4" x14ac:dyDescent="0.3"/>
    <row r="646" ht="14.4" x14ac:dyDescent="0.3"/>
    <row r="647" ht="14.4" x14ac:dyDescent="0.3"/>
    <row r="648" ht="14.4" x14ac:dyDescent="0.3"/>
    <row r="649" ht="14.4" x14ac:dyDescent="0.3"/>
    <row r="650" ht="14.4" x14ac:dyDescent="0.3"/>
    <row r="651" ht="14.4" x14ac:dyDescent="0.3"/>
    <row r="652" ht="14.4" x14ac:dyDescent="0.3"/>
    <row r="653" ht="14.4" x14ac:dyDescent="0.3"/>
    <row r="654" ht="14.4" x14ac:dyDescent="0.3"/>
    <row r="655" ht="14.4" x14ac:dyDescent="0.3"/>
    <row r="656" ht="14.4" x14ac:dyDescent="0.3"/>
    <row r="657" ht="14.4" x14ac:dyDescent="0.3"/>
    <row r="658" ht="14.4" x14ac:dyDescent="0.3"/>
    <row r="659" ht="14.4" x14ac:dyDescent="0.3"/>
    <row r="660" ht="14.4" x14ac:dyDescent="0.3"/>
    <row r="661" ht="14.4" x14ac:dyDescent="0.3"/>
    <row r="662" ht="14.4" x14ac:dyDescent="0.3"/>
    <row r="663" ht="14.4" x14ac:dyDescent="0.3"/>
    <row r="664" ht="14.4" x14ac:dyDescent="0.3"/>
    <row r="665" ht="14.4" x14ac:dyDescent="0.3"/>
    <row r="666" ht="14.4" x14ac:dyDescent="0.3"/>
    <row r="667" ht="14.4" x14ac:dyDescent="0.3"/>
    <row r="668" ht="14.4" x14ac:dyDescent="0.3"/>
    <row r="669" ht="14.4" x14ac:dyDescent="0.3"/>
    <row r="670" ht="14.4" x14ac:dyDescent="0.3"/>
    <row r="671" ht="14.4" x14ac:dyDescent="0.3"/>
    <row r="672" ht="14.4" x14ac:dyDescent="0.3"/>
    <row r="673" ht="14.4" x14ac:dyDescent="0.3"/>
    <row r="674" ht="14.4" x14ac:dyDescent="0.3"/>
    <row r="675" ht="14.4" x14ac:dyDescent="0.3"/>
    <row r="676" ht="14.4" x14ac:dyDescent="0.3"/>
    <row r="677" ht="14.4" x14ac:dyDescent="0.3"/>
    <row r="678" ht="14.4" x14ac:dyDescent="0.3"/>
    <row r="679" ht="14.4" x14ac:dyDescent="0.3"/>
    <row r="680" ht="14.4" x14ac:dyDescent="0.3"/>
    <row r="681" ht="14.4" x14ac:dyDescent="0.3"/>
    <row r="682" ht="14.4" x14ac:dyDescent="0.3"/>
    <row r="683" ht="14.4" x14ac:dyDescent="0.3"/>
    <row r="684" ht="14.4" x14ac:dyDescent="0.3"/>
    <row r="685" ht="14.4" x14ac:dyDescent="0.3"/>
    <row r="686" ht="14.4" x14ac:dyDescent="0.3"/>
    <row r="687" ht="14.4" x14ac:dyDescent="0.3"/>
    <row r="688" ht="14.4" x14ac:dyDescent="0.3"/>
    <row r="689" ht="14.4" x14ac:dyDescent="0.3"/>
    <row r="690" ht="14.4" x14ac:dyDescent="0.3"/>
    <row r="691" ht="14.4" x14ac:dyDescent="0.3"/>
    <row r="692" ht="14.4" x14ac:dyDescent="0.3"/>
    <row r="693" ht="14.4" x14ac:dyDescent="0.3"/>
    <row r="694" ht="14.4" x14ac:dyDescent="0.3"/>
    <row r="695" ht="14.4" x14ac:dyDescent="0.3"/>
    <row r="696" ht="14.4" x14ac:dyDescent="0.3"/>
    <row r="697" ht="14.4" x14ac:dyDescent="0.3"/>
    <row r="698" ht="14.4" x14ac:dyDescent="0.3"/>
    <row r="699" ht="14.4" x14ac:dyDescent="0.3"/>
    <row r="700" ht="14.4" x14ac:dyDescent="0.3"/>
    <row r="701" ht="14.4" x14ac:dyDescent="0.3"/>
    <row r="702" ht="14.4" x14ac:dyDescent="0.3"/>
    <row r="703" ht="14.4" x14ac:dyDescent="0.3"/>
    <row r="704" ht="14.4" x14ac:dyDescent="0.3"/>
    <row r="705" ht="14.4" x14ac:dyDescent="0.3"/>
    <row r="706" ht="14.4" x14ac:dyDescent="0.3"/>
    <row r="707" ht="14.4" x14ac:dyDescent="0.3"/>
    <row r="708" ht="14.4" x14ac:dyDescent="0.3"/>
    <row r="709" ht="14.4" x14ac:dyDescent="0.3"/>
    <row r="710" ht="14.4" x14ac:dyDescent="0.3"/>
    <row r="711" ht="14.4" x14ac:dyDescent="0.3"/>
    <row r="712" ht="14.4" x14ac:dyDescent="0.3"/>
    <row r="713" ht="14.4" x14ac:dyDescent="0.3"/>
    <row r="714" ht="14.4" x14ac:dyDescent="0.3"/>
    <row r="715" ht="14.4" x14ac:dyDescent="0.3"/>
    <row r="716" ht="14.4" x14ac:dyDescent="0.3"/>
    <row r="717" ht="14.4" x14ac:dyDescent="0.3"/>
    <row r="718" ht="14.4" x14ac:dyDescent="0.3"/>
    <row r="719" ht="14.4" x14ac:dyDescent="0.3"/>
    <row r="720" ht="14.4" x14ac:dyDescent="0.3"/>
    <row r="721" ht="14.4" x14ac:dyDescent="0.3"/>
    <row r="722" ht="14.4" x14ac:dyDescent="0.3"/>
    <row r="723" ht="14.4" x14ac:dyDescent="0.3"/>
    <row r="724" ht="14.4" x14ac:dyDescent="0.3"/>
    <row r="725" ht="14.4" x14ac:dyDescent="0.3"/>
    <row r="726" ht="14.4" x14ac:dyDescent="0.3"/>
    <row r="727" ht="14.4" x14ac:dyDescent="0.3"/>
    <row r="728" ht="14.4" x14ac:dyDescent="0.3"/>
    <row r="729" ht="14.4" x14ac:dyDescent="0.3"/>
    <row r="730" ht="14.4" x14ac:dyDescent="0.3"/>
    <row r="731" ht="14.4" x14ac:dyDescent="0.3"/>
    <row r="732" ht="14.4" x14ac:dyDescent="0.3"/>
    <row r="733" ht="14.4" x14ac:dyDescent="0.3"/>
    <row r="734" ht="14.4" x14ac:dyDescent="0.3"/>
    <row r="735" ht="14.4" x14ac:dyDescent="0.3"/>
    <row r="736" ht="14.4" x14ac:dyDescent="0.3"/>
    <row r="737" ht="14.4" x14ac:dyDescent="0.3"/>
    <row r="738" ht="14.4" x14ac:dyDescent="0.3"/>
    <row r="739" ht="14.4" x14ac:dyDescent="0.3"/>
    <row r="740" ht="14.4" x14ac:dyDescent="0.3"/>
    <row r="741" ht="14.4" x14ac:dyDescent="0.3"/>
    <row r="742" ht="14.4" x14ac:dyDescent="0.3"/>
    <row r="743" ht="14.4" x14ac:dyDescent="0.3"/>
    <row r="744" ht="14.4" x14ac:dyDescent="0.3"/>
    <row r="745" ht="14.4" x14ac:dyDescent="0.3"/>
    <row r="746" ht="14.4" x14ac:dyDescent="0.3"/>
    <row r="747" ht="14.4" x14ac:dyDescent="0.3"/>
    <row r="748" ht="14.4" x14ac:dyDescent="0.3"/>
    <row r="749" ht="14.4" x14ac:dyDescent="0.3"/>
    <row r="750" ht="14.4" x14ac:dyDescent="0.3"/>
    <row r="751" ht="14.4" x14ac:dyDescent="0.3"/>
    <row r="752" ht="14.4" x14ac:dyDescent="0.3"/>
    <row r="753" ht="14.4" x14ac:dyDescent="0.3"/>
    <row r="754" ht="14.4" x14ac:dyDescent="0.3"/>
    <row r="755" ht="14.4" x14ac:dyDescent="0.3"/>
    <row r="756" ht="14.4" x14ac:dyDescent="0.3"/>
    <row r="757" ht="14.4" x14ac:dyDescent="0.3"/>
    <row r="758" ht="14.4" x14ac:dyDescent="0.3"/>
    <row r="759" ht="14.4" x14ac:dyDescent="0.3"/>
    <row r="760" ht="14.4" x14ac:dyDescent="0.3"/>
    <row r="761" ht="14.4" x14ac:dyDescent="0.3"/>
    <row r="762" ht="14.4" x14ac:dyDescent="0.3"/>
    <row r="763" ht="14.4" x14ac:dyDescent="0.3"/>
    <row r="764" ht="14.4" x14ac:dyDescent="0.3"/>
    <row r="765" ht="14.4" x14ac:dyDescent="0.3"/>
    <row r="766" ht="14.4" x14ac:dyDescent="0.3"/>
    <row r="767" ht="14.4" x14ac:dyDescent="0.3"/>
    <row r="768" ht="14.4" x14ac:dyDescent="0.3"/>
    <row r="769" ht="14.4" x14ac:dyDescent="0.3"/>
    <row r="770" ht="14.4" x14ac:dyDescent="0.3"/>
    <row r="771" ht="14.4" x14ac:dyDescent="0.3"/>
    <row r="772" ht="14.4" x14ac:dyDescent="0.3"/>
    <row r="773" ht="14.4" x14ac:dyDescent="0.3"/>
    <row r="774" ht="14.4" x14ac:dyDescent="0.3"/>
    <row r="775" ht="14.4" x14ac:dyDescent="0.3"/>
    <row r="776" ht="14.4" x14ac:dyDescent="0.3"/>
    <row r="777" ht="14.4" x14ac:dyDescent="0.3"/>
    <row r="778" ht="14.4" x14ac:dyDescent="0.3"/>
    <row r="779" ht="14.4" x14ac:dyDescent="0.3"/>
    <row r="780" ht="14.4" x14ac:dyDescent="0.3"/>
    <row r="781" ht="14.4" x14ac:dyDescent="0.3"/>
    <row r="782" ht="14.4" x14ac:dyDescent="0.3"/>
    <row r="783" ht="14.4" x14ac:dyDescent="0.3"/>
    <row r="784" ht="14.4" x14ac:dyDescent="0.3"/>
    <row r="785" ht="14.4" x14ac:dyDescent="0.3"/>
    <row r="786" ht="14.4" x14ac:dyDescent="0.3"/>
    <row r="787" ht="14.4" x14ac:dyDescent="0.3"/>
    <row r="788" ht="14.4" x14ac:dyDescent="0.3"/>
    <row r="789" ht="14.4" x14ac:dyDescent="0.3"/>
    <row r="790" ht="14.4" x14ac:dyDescent="0.3"/>
    <row r="791" ht="14.4" x14ac:dyDescent="0.3"/>
    <row r="792" ht="14.4" x14ac:dyDescent="0.3"/>
    <row r="793" ht="14.4" x14ac:dyDescent="0.3"/>
    <row r="794" ht="14.4" x14ac:dyDescent="0.3"/>
    <row r="795" ht="14.4" x14ac:dyDescent="0.3"/>
    <row r="796" ht="14.4" x14ac:dyDescent="0.3"/>
    <row r="797" ht="14.4" x14ac:dyDescent="0.3"/>
    <row r="798" ht="14.4" x14ac:dyDescent="0.3"/>
    <row r="799" ht="14.4" x14ac:dyDescent="0.3"/>
    <row r="800" ht="14.4" x14ac:dyDescent="0.3"/>
    <row r="801" ht="14.4" x14ac:dyDescent="0.3"/>
    <row r="802" ht="14.4" x14ac:dyDescent="0.3"/>
    <row r="803" ht="14.4" x14ac:dyDescent="0.3"/>
    <row r="804" ht="14.4" x14ac:dyDescent="0.3"/>
    <row r="805" ht="14.4" x14ac:dyDescent="0.3"/>
    <row r="806" ht="14.4" x14ac:dyDescent="0.3"/>
    <row r="807" ht="14.4" x14ac:dyDescent="0.3"/>
    <row r="808" ht="14.4" x14ac:dyDescent="0.3"/>
    <row r="809" ht="14.4" x14ac:dyDescent="0.3"/>
    <row r="810" ht="14.4" x14ac:dyDescent="0.3"/>
    <row r="811" ht="14.4" x14ac:dyDescent="0.3"/>
    <row r="812" ht="14.4" x14ac:dyDescent="0.3"/>
    <row r="813" ht="14.4" x14ac:dyDescent="0.3"/>
    <row r="814" ht="14.4" x14ac:dyDescent="0.3"/>
    <row r="815" ht="14.4" x14ac:dyDescent="0.3"/>
    <row r="816" ht="14.4" x14ac:dyDescent="0.3"/>
    <row r="817" ht="14.4" x14ac:dyDescent="0.3"/>
    <row r="818" ht="14.4" x14ac:dyDescent="0.3"/>
    <row r="819" ht="14.4" x14ac:dyDescent="0.3"/>
    <row r="820" ht="14.4" x14ac:dyDescent="0.3"/>
    <row r="821" ht="14.4" x14ac:dyDescent="0.3"/>
    <row r="822" ht="14.4" x14ac:dyDescent="0.3"/>
    <row r="823" ht="14.4" x14ac:dyDescent="0.3"/>
    <row r="824" ht="14.4" x14ac:dyDescent="0.3"/>
    <row r="825" ht="14.4" x14ac:dyDescent="0.3"/>
    <row r="826" ht="14.4" x14ac:dyDescent="0.3"/>
    <row r="827" ht="14.4" x14ac:dyDescent="0.3"/>
    <row r="828" ht="14.4" x14ac:dyDescent="0.3"/>
    <row r="829" ht="14.4" x14ac:dyDescent="0.3"/>
    <row r="830" ht="14.4" x14ac:dyDescent="0.3"/>
    <row r="831" ht="14.4" x14ac:dyDescent="0.3"/>
    <row r="832" ht="14.4" x14ac:dyDescent="0.3"/>
    <row r="833" ht="14.4" x14ac:dyDescent="0.3"/>
    <row r="834" ht="14.4" x14ac:dyDescent="0.3"/>
    <row r="835" ht="14.4" x14ac:dyDescent="0.3"/>
    <row r="836" ht="14.4" x14ac:dyDescent="0.3"/>
    <row r="837" ht="14.4" x14ac:dyDescent="0.3"/>
    <row r="838" ht="14.4" x14ac:dyDescent="0.3"/>
    <row r="839" ht="14.4" x14ac:dyDescent="0.3"/>
    <row r="840" ht="14.4" x14ac:dyDescent="0.3"/>
    <row r="841" ht="14.4" x14ac:dyDescent="0.3"/>
    <row r="842" ht="14.4" x14ac:dyDescent="0.3"/>
    <row r="843" ht="14.4" x14ac:dyDescent="0.3"/>
    <row r="844" ht="14.4" x14ac:dyDescent="0.3"/>
    <row r="845" ht="14.4" x14ac:dyDescent="0.3"/>
    <row r="846" ht="14.4" x14ac:dyDescent="0.3"/>
    <row r="847" ht="14.4" x14ac:dyDescent="0.3"/>
    <row r="848" ht="14.4" x14ac:dyDescent="0.3"/>
    <row r="849" ht="14.4" x14ac:dyDescent="0.3"/>
    <row r="850" ht="14.4" x14ac:dyDescent="0.3"/>
    <row r="851" ht="14.4" x14ac:dyDescent="0.3"/>
    <row r="852" ht="14.4" x14ac:dyDescent="0.3"/>
    <row r="853" ht="14.4" x14ac:dyDescent="0.3"/>
    <row r="854" ht="14.4" x14ac:dyDescent="0.3"/>
    <row r="855" ht="14.4" x14ac:dyDescent="0.3"/>
    <row r="856" ht="14.4" x14ac:dyDescent="0.3"/>
    <row r="857" ht="14.4" x14ac:dyDescent="0.3"/>
    <row r="858" ht="14.4" x14ac:dyDescent="0.3"/>
    <row r="859" ht="14.4" x14ac:dyDescent="0.3"/>
    <row r="860" ht="14.4" x14ac:dyDescent="0.3"/>
    <row r="861" ht="14.4" x14ac:dyDescent="0.3"/>
    <row r="862" ht="14.4" x14ac:dyDescent="0.3"/>
    <row r="863" ht="14.4" x14ac:dyDescent="0.3"/>
    <row r="864" ht="14.4" x14ac:dyDescent="0.3"/>
    <row r="865" ht="14.4" x14ac:dyDescent="0.3"/>
    <row r="866" ht="14.4" x14ac:dyDescent="0.3"/>
    <row r="867" ht="14.4" x14ac:dyDescent="0.3"/>
    <row r="868" ht="14.4" x14ac:dyDescent="0.3"/>
    <row r="869" ht="14.4" x14ac:dyDescent="0.3"/>
    <row r="870" ht="14.4" x14ac:dyDescent="0.3"/>
    <row r="871" ht="14.4" x14ac:dyDescent="0.3"/>
    <row r="872" ht="14.4" x14ac:dyDescent="0.3"/>
    <row r="873" ht="14.4" x14ac:dyDescent="0.3"/>
    <row r="874" ht="14.4" x14ac:dyDescent="0.3"/>
    <row r="875" ht="14.4" x14ac:dyDescent="0.3"/>
    <row r="876" ht="14.4" x14ac:dyDescent="0.3"/>
    <row r="877" ht="14.4" x14ac:dyDescent="0.3"/>
    <row r="878" ht="14.4" x14ac:dyDescent="0.3"/>
    <row r="879" ht="14.4" x14ac:dyDescent="0.3"/>
    <row r="880" ht="14.4" x14ac:dyDescent="0.3"/>
    <row r="881" ht="14.4" x14ac:dyDescent="0.3"/>
    <row r="882" ht="14.4" x14ac:dyDescent="0.3"/>
    <row r="883" ht="14.4" x14ac:dyDescent="0.3"/>
    <row r="884" ht="14.4" x14ac:dyDescent="0.3"/>
    <row r="885" ht="14.4" x14ac:dyDescent="0.3"/>
    <row r="886" ht="14.4" x14ac:dyDescent="0.3"/>
    <row r="887" ht="14.4" x14ac:dyDescent="0.3"/>
    <row r="888" ht="14.4" x14ac:dyDescent="0.3"/>
    <row r="889" ht="14.4" x14ac:dyDescent="0.3"/>
    <row r="890" ht="14.4" x14ac:dyDescent="0.3"/>
    <row r="891" ht="14.4" x14ac:dyDescent="0.3"/>
    <row r="892" ht="14.4" x14ac:dyDescent="0.3"/>
    <row r="893" ht="14.4" x14ac:dyDescent="0.3"/>
    <row r="894" ht="14.4" x14ac:dyDescent="0.3"/>
    <row r="895" ht="14.4" x14ac:dyDescent="0.3"/>
    <row r="896" ht="14.4" x14ac:dyDescent="0.3"/>
    <row r="897" ht="14.4" x14ac:dyDescent="0.3"/>
    <row r="898" ht="14.4" x14ac:dyDescent="0.3"/>
    <row r="899" ht="14.4" x14ac:dyDescent="0.3"/>
    <row r="900" ht="14.4" x14ac:dyDescent="0.3"/>
    <row r="901" ht="14.4" x14ac:dyDescent="0.3"/>
    <row r="902" ht="14.4" x14ac:dyDescent="0.3"/>
    <row r="903" ht="14.4" x14ac:dyDescent="0.3"/>
    <row r="904" ht="14.4" x14ac:dyDescent="0.3"/>
    <row r="905" ht="14.4" x14ac:dyDescent="0.3"/>
    <row r="906" ht="14.4" x14ac:dyDescent="0.3"/>
    <row r="907" ht="14.4" x14ac:dyDescent="0.3"/>
    <row r="908" ht="14.4" x14ac:dyDescent="0.3"/>
    <row r="909" ht="14.4" x14ac:dyDescent="0.3"/>
    <row r="910" ht="14.4" x14ac:dyDescent="0.3"/>
    <row r="911" ht="14.4" x14ac:dyDescent="0.3"/>
    <row r="912" ht="14.4" x14ac:dyDescent="0.3"/>
    <row r="913" ht="14.4" x14ac:dyDescent="0.3"/>
    <row r="914" ht="14.4" x14ac:dyDescent="0.3"/>
    <row r="915" ht="14.4" x14ac:dyDescent="0.3"/>
    <row r="916" ht="14.4" x14ac:dyDescent="0.3"/>
    <row r="917" ht="14.4" x14ac:dyDescent="0.3"/>
    <row r="918" ht="14.4" x14ac:dyDescent="0.3"/>
    <row r="919" ht="14.4" x14ac:dyDescent="0.3"/>
    <row r="920" ht="14.4" x14ac:dyDescent="0.3"/>
    <row r="921" ht="14.4" x14ac:dyDescent="0.3"/>
    <row r="922" ht="14.4" x14ac:dyDescent="0.3"/>
    <row r="923" ht="14.4" x14ac:dyDescent="0.3"/>
    <row r="924" ht="14.4" x14ac:dyDescent="0.3"/>
    <row r="925" ht="14.4" x14ac:dyDescent="0.3"/>
    <row r="926" ht="14.4" x14ac:dyDescent="0.3"/>
    <row r="927" ht="14.4" x14ac:dyDescent="0.3"/>
    <row r="928" ht="14.4" x14ac:dyDescent="0.3"/>
    <row r="929" ht="14.4" x14ac:dyDescent="0.3"/>
    <row r="930" ht="14.4" x14ac:dyDescent="0.3"/>
    <row r="931" ht="14.4" x14ac:dyDescent="0.3"/>
    <row r="932" ht="14.4" x14ac:dyDescent="0.3"/>
    <row r="933" ht="14.4" x14ac:dyDescent="0.3"/>
    <row r="934" ht="14.4" x14ac:dyDescent="0.3"/>
    <row r="935" ht="14.4" x14ac:dyDescent="0.3"/>
    <row r="936" ht="14.4" x14ac:dyDescent="0.3"/>
    <row r="937" ht="14.4" x14ac:dyDescent="0.3"/>
    <row r="938" ht="14.4" x14ac:dyDescent="0.3"/>
    <row r="939" ht="14.4" x14ac:dyDescent="0.3"/>
    <row r="940" ht="14.4" x14ac:dyDescent="0.3"/>
    <row r="941" ht="14.4" x14ac:dyDescent="0.3"/>
    <row r="942" ht="14.4" x14ac:dyDescent="0.3"/>
    <row r="943" ht="14.4" x14ac:dyDescent="0.3"/>
    <row r="944" ht="14.4" x14ac:dyDescent="0.3"/>
    <row r="945" ht="14.4" x14ac:dyDescent="0.3"/>
    <row r="946" ht="14.4" x14ac:dyDescent="0.3"/>
    <row r="947" ht="14.4" x14ac:dyDescent="0.3"/>
    <row r="948" ht="14.4" x14ac:dyDescent="0.3"/>
    <row r="949" ht="14.4" x14ac:dyDescent="0.3"/>
    <row r="950" ht="14.4" x14ac:dyDescent="0.3"/>
    <row r="951" ht="14.4" x14ac:dyDescent="0.3"/>
    <row r="952" ht="14.4" x14ac:dyDescent="0.3"/>
    <row r="953" ht="14.4" x14ac:dyDescent="0.3"/>
    <row r="954" ht="14.4" x14ac:dyDescent="0.3"/>
    <row r="955" ht="14.4" x14ac:dyDescent="0.3"/>
    <row r="956" ht="14.4" x14ac:dyDescent="0.3"/>
    <row r="957" ht="14.4" x14ac:dyDescent="0.3"/>
    <row r="958" ht="14.4" x14ac:dyDescent="0.3"/>
    <row r="959" ht="14.4" x14ac:dyDescent="0.3"/>
    <row r="960" ht="14.4" x14ac:dyDescent="0.3"/>
    <row r="961" ht="14.4" x14ac:dyDescent="0.3"/>
    <row r="962" ht="14.4" x14ac:dyDescent="0.3"/>
    <row r="963" ht="14.4" x14ac:dyDescent="0.3"/>
    <row r="964" ht="14.4" x14ac:dyDescent="0.3"/>
    <row r="965" ht="14.4" x14ac:dyDescent="0.3"/>
    <row r="966" ht="14.4" x14ac:dyDescent="0.3"/>
    <row r="967" ht="14.4" x14ac:dyDescent="0.3"/>
    <row r="968" ht="14.4" x14ac:dyDescent="0.3"/>
    <row r="969" ht="14.4" x14ac:dyDescent="0.3"/>
    <row r="970" ht="14.4" x14ac:dyDescent="0.3"/>
    <row r="971" ht="14.4" x14ac:dyDescent="0.3"/>
    <row r="972" ht="14.4" x14ac:dyDescent="0.3"/>
    <row r="973" ht="14.4" x14ac:dyDescent="0.3"/>
    <row r="974" ht="14.4" x14ac:dyDescent="0.3"/>
    <row r="975" ht="14.4" x14ac:dyDescent="0.3"/>
    <row r="976" ht="14.4" x14ac:dyDescent="0.3"/>
    <row r="977" ht="14.4" x14ac:dyDescent="0.3"/>
    <row r="978" ht="14.4" x14ac:dyDescent="0.3"/>
    <row r="979" ht="14.4" x14ac:dyDescent="0.3"/>
    <row r="980" ht="14.4" x14ac:dyDescent="0.3"/>
    <row r="981" ht="14.4" x14ac:dyDescent="0.3"/>
    <row r="982" ht="14.4" x14ac:dyDescent="0.3"/>
    <row r="983" ht="14.4" x14ac:dyDescent="0.3"/>
    <row r="984" ht="14.4" x14ac:dyDescent="0.3"/>
    <row r="985" ht="14.4" x14ac:dyDescent="0.3"/>
    <row r="986" ht="14.4" x14ac:dyDescent="0.3"/>
    <row r="987" ht="14.4" x14ac:dyDescent="0.3"/>
    <row r="988" ht="14.4" x14ac:dyDescent="0.3"/>
    <row r="989" ht="14.4" x14ac:dyDescent="0.3"/>
    <row r="990" ht="14.4" x14ac:dyDescent="0.3"/>
    <row r="991" ht="14.4" x14ac:dyDescent="0.3"/>
    <row r="992" ht="14.4" x14ac:dyDescent="0.3"/>
    <row r="993" ht="14.4" x14ac:dyDescent="0.3"/>
    <row r="994" ht="14.4" x14ac:dyDescent="0.3"/>
    <row r="995" ht="14.4" x14ac:dyDescent="0.3"/>
  </sheetData>
  <sortState ref="C12:E19">
    <sortCondition descending="1" ref="E12:E19"/>
  </sortState>
  <mergeCells count="4">
    <mergeCell ref="B3:E3"/>
    <mergeCell ref="B4:E4"/>
    <mergeCell ref="B5:E5"/>
    <mergeCell ref="B1:Q1"/>
  </mergeCells>
  <pageMargins left="0.7" right="0.7" top="0.75" bottom="0.75" header="0.3" footer="0.3"/>
  <pageSetup orientation="portrait" horizontalDpi="4294967293" verticalDpi="4294967293"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002"/>
  <sheetViews>
    <sheetView workbookViewId="0">
      <selection sqref="A1:P1"/>
    </sheetView>
  </sheetViews>
  <sheetFormatPr defaultColWidth="14.44140625" defaultRowHeight="15" customHeight="1" x14ac:dyDescent="0.3"/>
  <cols>
    <col min="1" max="2" width="8.77734375" customWidth="1"/>
    <col min="3" max="3" width="31.21875" customWidth="1"/>
    <col min="4" max="4" width="8.77734375" customWidth="1"/>
    <col min="5" max="5" width="14.21875" customWidth="1"/>
    <col min="6" max="26" width="8.77734375" customWidth="1"/>
  </cols>
  <sheetData>
    <row r="1" spans="1:16" s="60" customFormat="1" ht="15" customHeight="1" x14ac:dyDescent="0.3">
      <c r="A1" s="192" t="s">
        <v>117</v>
      </c>
      <c r="B1" s="192"/>
      <c r="C1" s="192"/>
      <c r="D1" s="192"/>
      <c r="E1" s="192"/>
      <c r="F1" s="192"/>
      <c r="G1" s="192"/>
      <c r="H1" s="192"/>
      <c r="I1" s="192"/>
      <c r="J1" s="192"/>
      <c r="K1" s="192"/>
      <c r="L1" s="192"/>
      <c r="M1" s="192"/>
      <c r="N1" s="192"/>
      <c r="O1" s="192"/>
      <c r="P1" s="192"/>
    </row>
    <row r="2" spans="1:16" s="60" customFormat="1" ht="15" customHeight="1" x14ac:dyDescent="0.3"/>
    <row r="3" spans="1:16" ht="14.4" x14ac:dyDescent="0.3">
      <c r="B3" s="31"/>
      <c r="C3" s="32"/>
      <c r="D3" s="32"/>
      <c r="E3" s="32"/>
      <c r="F3" s="33"/>
    </row>
    <row r="4" spans="1:16" ht="15.75" customHeight="1" x14ac:dyDescent="0.3">
      <c r="B4" s="220" t="s">
        <v>85</v>
      </c>
      <c r="C4" s="166"/>
      <c r="D4" s="166"/>
      <c r="E4" s="166"/>
      <c r="F4" s="34"/>
    </row>
    <row r="5" spans="1:16" ht="15.75" customHeight="1" x14ac:dyDescent="0.3">
      <c r="B5" s="220" t="s">
        <v>40</v>
      </c>
      <c r="C5" s="166"/>
      <c r="D5" s="166"/>
      <c r="E5" s="166"/>
      <c r="F5" s="34"/>
    </row>
    <row r="6" spans="1:16" ht="15.75" customHeight="1" x14ac:dyDescent="0.3">
      <c r="B6" s="221" t="s">
        <v>89</v>
      </c>
      <c r="C6" s="166"/>
      <c r="D6" s="166"/>
      <c r="E6" s="166"/>
      <c r="F6" s="34"/>
    </row>
    <row r="7" spans="1:16" ht="14.4" x14ac:dyDescent="0.3">
      <c r="B7" s="35"/>
      <c r="F7" s="34"/>
    </row>
    <row r="8" spans="1:16" ht="15.6" x14ac:dyDescent="0.3">
      <c r="B8" s="35"/>
      <c r="C8" s="36" t="s">
        <v>41</v>
      </c>
      <c r="E8" s="23">
        <v>0</v>
      </c>
      <c r="F8" s="34"/>
    </row>
    <row r="9" spans="1:16" ht="15.6" x14ac:dyDescent="0.3">
      <c r="B9" s="35"/>
      <c r="C9" s="36" t="s">
        <v>86</v>
      </c>
      <c r="E9" s="24">
        <f>'Income Statement (Unit 5)'!E22</f>
        <v>0</v>
      </c>
      <c r="F9" s="34"/>
    </row>
    <row r="10" spans="1:16" ht="15.6" x14ac:dyDescent="0.3">
      <c r="B10" s="35"/>
      <c r="C10" s="36" t="s">
        <v>42</v>
      </c>
      <c r="D10" s="36"/>
      <c r="E10" s="24">
        <f>-'Trial Balance-autofil (Unit 4)'!H15</f>
        <v>0</v>
      </c>
      <c r="F10" s="41"/>
      <c r="G10" s="36"/>
      <c r="H10" s="36"/>
    </row>
    <row r="11" spans="1:16" ht="15.6" x14ac:dyDescent="0.3">
      <c r="B11" s="35"/>
      <c r="C11" s="38" t="s">
        <v>113</v>
      </c>
      <c r="D11" s="38"/>
      <c r="E11" s="39">
        <f>E9+E10</f>
        <v>0</v>
      </c>
      <c r="F11" s="41"/>
      <c r="G11" s="36"/>
      <c r="H11" s="36"/>
    </row>
    <row r="12" spans="1:16" ht="15.6" x14ac:dyDescent="0.3">
      <c r="B12" s="40"/>
      <c r="C12" s="42"/>
      <c r="D12" s="42"/>
      <c r="E12" s="43"/>
      <c r="F12" s="44"/>
      <c r="G12" s="36"/>
      <c r="H12" s="36"/>
    </row>
    <row r="13" spans="1:16" ht="14.4" x14ac:dyDescent="0.3"/>
    <row r="14" spans="1:16" ht="14.4" x14ac:dyDescent="0.3"/>
    <row r="15" spans="1:16" ht="14.4" x14ac:dyDescent="0.3"/>
    <row r="16" spans="1:16" ht="14.4" x14ac:dyDescent="0.3"/>
    <row r="17" ht="14.4" x14ac:dyDescent="0.3"/>
    <row r="18" ht="14.4" x14ac:dyDescent="0.3"/>
    <row r="19" ht="14.4" x14ac:dyDescent="0.3"/>
    <row r="20" ht="14.4" x14ac:dyDescent="0.3"/>
    <row r="21" ht="14.4" x14ac:dyDescent="0.3"/>
    <row r="22" ht="14.4" x14ac:dyDescent="0.3"/>
    <row r="23" ht="14.4" x14ac:dyDescent="0.3"/>
    <row r="24" ht="14.4" x14ac:dyDescent="0.3"/>
    <row r="25" ht="14.4" x14ac:dyDescent="0.3"/>
    <row r="26" ht="14.4" x14ac:dyDescent="0.3"/>
    <row r="27" ht="14.4" x14ac:dyDescent="0.3"/>
    <row r="28" ht="14.4" x14ac:dyDescent="0.3"/>
    <row r="29" ht="14.4" x14ac:dyDescent="0.3"/>
    <row r="30" ht="14.4" x14ac:dyDescent="0.3"/>
    <row r="31" ht="14.4" x14ac:dyDescent="0.3"/>
    <row r="32" ht="14.4" x14ac:dyDescent="0.3"/>
    <row r="33" ht="14.4" x14ac:dyDescent="0.3"/>
    <row r="34" ht="14.4" x14ac:dyDescent="0.3"/>
    <row r="35" ht="14.4" x14ac:dyDescent="0.3"/>
    <row r="36" ht="14.4" x14ac:dyDescent="0.3"/>
    <row r="37" ht="14.4" x14ac:dyDescent="0.3"/>
    <row r="38" ht="14.4" x14ac:dyDescent="0.3"/>
    <row r="39" ht="14.4" x14ac:dyDescent="0.3"/>
    <row r="40" ht="14.4" x14ac:dyDescent="0.3"/>
    <row r="41" ht="14.4" x14ac:dyDescent="0.3"/>
    <row r="42" ht="14.4" x14ac:dyDescent="0.3"/>
    <row r="43" ht="14.4" x14ac:dyDescent="0.3"/>
    <row r="44" ht="14.4" x14ac:dyDescent="0.3"/>
    <row r="45" ht="14.4" x14ac:dyDescent="0.3"/>
    <row r="46" ht="14.4" x14ac:dyDescent="0.3"/>
    <row r="47" ht="14.4" x14ac:dyDescent="0.3"/>
    <row r="48" ht="14.4" x14ac:dyDescent="0.3"/>
    <row r="49" ht="14.4" x14ac:dyDescent="0.3"/>
    <row r="50" ht="14.4" x14ac:dyDescent="0.3"/>
    <row r="51" ht="14.4" x14ac:dyDescent="0.3"/>
    <row r="52" ht="14.4" x14ac:dyDescent="0.3"/>
    <row r="53" ht="14.4" x14ac:dyDescent="0.3"/>
    <row r="54" ht="14.4" x14ac:dyDescent="0.3"/>
    <row r="55" ht="14.4" x14ac:dyDescent="0.3"/>
    <row r="56" ht="14.4" x14ac:dyDescent="0.3"/>
    <row r="57" ht="14.4" x14ac:dyDescent="0.3"/>
    <row r="58" ht="14.4" x14ac:dyDescent="0.3"/>
    <row r="59" ht="14.4" x14ac:dyDescent="0.3"/>
    <row r="60" ht="14.4" x14ac:dyDescent="0.3"/>
    <row r="61" ht="14.4" x14ac:dyDescent="0.3"/>
    <row r="62" ht="14.4" x14ac:dyDescent="0.3"/>
    <row r="63" ht="14.4" x14ac:dyDescent="0.3"/>
    <row r="64" ht="14.4" x14ac:dyDescent="0.3"/>
    <row r="65" ht="14.4" x14ac:dyDescent="0.3"/>
    <row r="66" ht="14.4" x14ac:dyDescent="0.3"/>
    <row r="67" ht="14.4" x14ac:dyDescent="0.3"/>
    <row r="68" ht="14.4" x14ac:dyDescent="0.3"/>
    <row r="69" ht="14.4" x14ac:dyDescent="0.3"/>
    <row r="70" ht="14.4" x14ac:dyDescent="0.3"/>
    <row r="71" ht="14.4" x14ac:dyDescent="0.3"/>
    <row r="72" ht="14.4" x14ac:dyDescent="0.3"/>
    <row r="73" ht="14.4" x14ac:dyDescent="0.3"/>
    <row r="74" ht="14.4" x14ac:dyDescent="0.3"/>
    <row r="75" ht="14.4" x14ac:dyDescent="0.3"/>
    <row r="76" ht="14.4" x14ac:dyDescent="0.3"/>
    <row r="77" ht="14.4" x14ac:dyDescent="0.3"/>
    <row r="78" ht="14.4" x14ac:dyDescent="0.3"/>
    <row r="79" ht="14.4" x14ac:dyDescent="0.3"/>
    <row r="80" ht="14.4" x14ac:dyDescent="0.3"/>
    <row r="81" ht="14.4" x14ac:dyDescent="0.3"/>
    <row r="82" ht="14.4" x14ac:dyDescent="0.3"/>
    <row r="83" ht="14.4" x14ac:dyDescent="0.3"/>
    <row r="84" ht="14.4" x14ac:dyDescent="0.3"/>
    <row r="85" ht="14.4" x14ac:dyDescent="0.3"/>
    <row r="86" ht="14.4" x14ac:dyDescent="0.3"/>
    <row r="87" ht="14.4" x14ac:dyDescent="0.3"/>
    <row r="88" ht="14.4" x14ac:dyDescent="0.3"/>
    <row r="89" ht="14.4" x14ac:dyDescent="0.3"/>
    <row r="90" ht="14.4" x14ac:dyDescent="0.3"/>
    <row r="91" ht="14.4" x14ac:dyDescent="0.3"/>
    <row r="92" ht="14.4" x14ac:dyDescent="0.3"/>
    <row r="93" ht="14.4" x14ac:dyDescent="0.3"/>
    <row r="94" ht="14.4" x14ac:dyDescent="0.3"/>
    <row r="95" ht="14.4" x14ac:dyDescent="0.3"/>
    <row r="96" ht="14.4" x14ac:dyDescent="0.3"/>
    <row r="97" ht="14.4" x14ac:dyDescent="0.3"/>
    <row r="98" ht="14.4" x14ac:dyDescent="0.3"/>
    <row r="99" ht="14.4" x14ac:dyDescent="0.3"/>
    <row r="100" ht="14.4" x14ac:dyDescent="0.3"/>
    <row r="101" ht="14.4" x14ac:dyDescent="0.3"/>
    <row r="102" ht="14.4" x14ac:dyDescent="0.3"/>
    <row r="103" ht="14.4" x14ac:dyDescent="0.3"/>
    <row r="104" ht="14.4" x14ac:dyDescent="0.3"/>
    <row r="105" ht="14.4" x14ac:dyDescent="0.3"/>
    <row r="106" ht="14.4" x14ac:dyDescent="0.3"/>
    <row r="107" ht="14.4" x14ac:dyDescent="0.3"/>
    <row r="108" ht="14.4" x14ac:dyDescent="0.3"/>
    <row r="109" ht="14.4" x14ac:dyDescent="0.3"/>
    <row r="110" ht="14.4" x14ac:dyDescent="0.3"/>
    <row r="111" ht="14.4" x14ac:dyDescent="0.3"/>
    <row r="112" ht="14.4" x14ac:dyDescent="0.3"/>
    <row r="113" ht="14.4" x14ac:dyDescent="0.3"/>
    <row r="114" ht="14.4" x14ac:dyDescent="0.3"/>
    <row r="115" ht="14.4" x14ac:dyDescent="0.3"/>
    <row r="116" ht="14.4" x14ac:dyDescent="0.3"/>
    <row r="117" ht="14.4" x14ac:dyDescent="0.3"/>
    <row r="118" ht="14.4" x14ac:dyDescent="0.3"/>
    <row r="119" ht="14.4" x14ac:dyDescent="0.3"/>
    <row r="120" ht="14.4" x14ac:dyDescent="0.3"/>
    <row r="121" ht="14.4" x14ac:dyDescent="0.3"/>
    <row r="122" ht="14.4" x14ac:dyDescent="0.3"/>
    <row r="123" ht="14.4" x14ac:dyDescent="0.3"/>
    <row r="124" ht="14.4" x14ac:dyDescent="0.3"/>
    <row r="125" ht="14.4" x14ac:dyDescent="0.3"/>
    <row r="126" ht="14.4" x14ac:dyDescent="0.3"/>
    <row r="127" ht="14.4" x14ac:dyDescent="0.3"/>
    <row r="128" ht="14.4" x14ac:dyDescent="0.3"/>
    <row r="129" ht="14.4" x14ac:dyDescent="0.3"/>
    <row r="130" ht="14.4" x14ac:dyDescent="0.3"/>
    <row r="131" ht="14.4" x14ac:dyDescent="0.3"/>
    <row r="132" ht="14.4" x14ac:dyDescent="0.3"/>
    <row r="133" ht="14.4" x14ac:dyDescent="0.3"/>
    <row r="134" ht="14.4" x14ac:dyDescent="0.3"/>
    <row r="135" ht="14.4" x14ac:dyDescent="0.3"/>
    <row r="136" ht="14.4" x14ac:dyDescent="0.3"/>
    <row r="137" ht="14.4" x14ac:dyDescent="0.3"/>
    <row r="138" ht="14.4" x14ac:dyDescent="0.3"/>
    <row r="139" ht="14.4" x14ac:dyDescent="0.3"/>
    <row r="140" ht="14.4" x14ac:dyDescent="0.3"/>
    <row r="141" ht="14.4" x14ac:dyDescent="0.3"/>
    <row r="142" ht="14.4" x14ac:dyDescent="0.3"/>
    <row r="143" ht="14.4" x14ac:dyDescent="0.3"/>
    <row r="144" ht="14.4" x14ac:dyDescent="0.3"/>
    <row r="145" ht="14.4" x14ac:dyDescent="0.3"/>
    <row r="146" ht="14.4" x14ac:dyDescent="0.3"/>
    <row r="147" ht="14.4" x14ac:dyDescent="0.3"/>
    <row r="148" ht="14.4" x14ac:dyDescent="0.3"/>
    <row r="149" ht="14.4" x14ac:dyDescent="0.3"/>
    <row r="150" ht="14.4" x14ac:dyDescent="0.3"/>
    <row r="151" ht="14.4" x14ac:dyDescent="0.3"/>
    <row r="152" ht="14.4" x14ac:dyDescent="0.3"/>
    <row r="153" ht="14.4" x14ac:dyDescent="0.3"/>
    <row r="154" ht="14.4" x14ac:dyDescent="0.3"/>
    <row r="155" ht="14.4" x14ac:dyDescent="0.3"/>
    <row r="156" ht="14.4" x14ac:dyDescent="0.3"/>
    <row r="157" ht="14.4" x14ac:dyDescent="0.3"/>
    <row r="158" ht="14.4" x14ac:dyDescent="0.3"/>
    <row r="159" ht="14.4" x14ac:dyDescent="0.3"/>
    <row r="160" ht="14.4" x14ac:dyDescent="0.3"/>
    <row r="161" ht="14.4" x14ac:dyDescent="0.3"/>
    <row r="162" ht="14.4" x14ac:dyDescent="0.3"/>
    <row r="163" ht="14.4" x14ac:dyDescent="0.3"/>
    <row r="164" ht="14.4" x14ac:dyDescent="0.3"/>
    <row r="165" ht="14.4" x14ac:dyDescent="0.3"/>
    <row r="166" ht="14.4" x14ac:dyDescent="0.3"/>
    <row r="167" ht="14.4" x14ac:dyDescent="0.3"/>
    <row r="168" ht="14.4" x14ac:dyDescent="0.3"/>
    <row r="169" ht="14.4" x14ac:dyDescent="0.3"/>
    <row r="170" ht="14.4" x14ac:dyDescent="0.3"/>
    <row r="171" ht="14.4" x14ac:dyDescent="0.3"/>
    <row r="172" ht="14.4" x14ac:dyDescent="0.3"/>
    <row r="173" ht="14.4" x14ac:dyDescent="0.3"/>
    <row r="174" ht="14.4" x14ac:dyDescent="0.3"/>
    <row r="175" ht="14.4" x14ac:dyDescent="0.3"/>
    <row r="176" ht="14.4" x14ac:dyDescent="0.3"/>
    <row r="177" ht="14.4" x14ac:dyDescent="0.3"/>
    <row r="178" ht="14.4" x14ac:dyDescent="0.3"/>
    <row r="179" ht="14.4" x14ac:dyDescent="0.3"/>
    <row r="180" ht="14.4" x14ac:dyDescent="0.3"/>
    <row r="181" ht="14.4" x14ac:dyDescent="0.3"/>
    <row r="182" ht="14.4" x14ac:dyDescent="0.3"/>
    <row r="183" ht="14.4" x14ac:dyDescent="0.3"/>
    <row r="184" ht="14.4" x14ac:dyDescent="0.3"/>
    <row r="185" ht="14.4" x14ac:dyDescent="0.3"/>
    <row r="186" ht="14.4" x14ac:dyDescent="0.3"/>
    <row r="187" ht="14.4" x14ac:dyDescent="0.3"/>
    <row r="188" ht="14.4" x14ac:dyDescent="0.3"/>
    <row r="189" ht="14.4" x14ac:dyDescent="0.3"/>
    <row r="190" ht="14.4" x14ac:dyDescent="0.3"/>
    <row r="191" ht="14.4" x14ac:dyDescent="0.3"/>
    <row r="192" ht="14.4" x14ac:dyDescent="0.3"/>
    <row r="193" ht="14.4" x14ac:dyDescent="0.3"/>
    <row r="194" ht="14.4" x14ac:dyDescent="0.3"/>
    <row r="195" ht="14.4" x14ac:dyDescent="0.3"/>
    <row r="196" ht="14.4" x14ac:dyDescent="0.3"/>
    <row r="197" ht="14.4" x14ac:dyDescent="0.3"/>
    <row r="198" ht="14.4" x14ac:dyDescent="0.3"/>
    <row r="199" ht="14.4" x14ac:dyDescent="0.3"/>
    <row r="200" ht="14.4" x14ac:dyDescent="0.3"/>
    <row r="201" ht="14.4" x14ac:dyDescent="0.3"/>
    <row r="202" ht="14.4" x14ac:dyDescent="0.3"/>
    <row r="203" ht="14.4" x14ac:dyDescent="0.3"/>
    <row r="204" ht="14.4" x14ac:dyDescent="0.3"/>
    <row r="205" ht="14.4" x14ac:dyDescent="0.3"/>
    <row r="206" ht="14.4" x14ac:dyDescent="0.3"/>
    <row r="207" ht="14.4" x14ac:dyDescent="0.3"/>
    <row r="208" ht="14.4" x14ac:dyDescent="0.3"/>
    <row r="209" ht="14.4" x14ac:dyDescent="0.3"/>
    <row r="210" ht="14.4" x14ac:dyDescent="0.3"/>
    <row r="211" ht="14.4" x14ac:dyDescent="0.3"/>
    <row r="212" ht="14.4" x14ac:dyDescent="0.3"/>
    <row r="213" ht="14.4" x14ac:dyDescent="0.3"/>
    <row r="214" ht="14.4" x14ac:dyDescent="0.3"/>
    <row r="215" ht="14.4" x14ac:dyDescent="0.3"/>
    <row r="216" ht="14.4" x14ac:dyDescent="0.3"/>
    <row r="217" ht="14.4" x14ac:dyDescent="0.3"/>
    <row r="218" ht="14.4" x14ac:dyDescent="0.3"/>
    <row r="219" ht="14.4" x14ac:dyDescent="0.3"/>
    <row r="220" ht="14.4" x14ac:dyDescent="0.3"/>
    <row r="221" ht="14.4" x14ac:dyDescent="0.3"/>
    <row r="222" ht="14.4" x14ac:dyDescent="0.3"/>
    <row r="223" ht="14.4" x14ac:dyDescent="0.3"/>
    <row r="224" ht="14.4" x14ac:dyDescent="0.3"/>
    <row r="225" ht="14.4" x14ac:dyDescent="0.3"/>
    <row r="226" ht="14.4" x14ac:dyDescent="0.3"/>
    <row r="227" ht="14.4" x14ac:dyDescent="0.3"/>
    <row r="228" ht="14.4" x14ac:dyDescent="0.3"/>
    <row r="229" ht="14.4" x14ac:dyDescent="0.3"/>
    <row r="230" ht="14.4" x14ac:dyDescent="0.3"/>
    <row r="231" ht="14.4" x14ac:dyDescent="0.3"/>
    <row r="232" ht="14.4" x14ac:dyDescent="0.3"/>
    <row r="233" ht="14.4" x14ac:dyDescent="0.3"/>
    <row r="234" ht="14.4" x14ac:dyDescent="0.3"/>
    <row r="235" ht="14.4" x14ac:dyDescent="0.3"/>
    <row r="236" ht="14.4" x14ac:dyDescent="0.3"/>
    <row r="237" ht="14.4" x14ac:dyDescent="0.3"/>
    <row r="238" ht="14.4" x14ac:dyDescent="0.3"/>
    <row r="239" ht="14.4" x14ac:dyDescent="0.3"/>
    <row r="240" ht="14.4" x14ac:dyDescent="0.3"/>
    <row r="241" ht="14.4" x14ac:dyDescent="0.3"/>
    <row r="242" ht="14.4" x14ac:dyDescent="0.3"/>
    <row r="243" ht="14.4" x14ac:dyDescent="0.3"/>
    <row r="244" ht="14.4" x14ac:dyDescent="0.3"/>
    <row r="245" ht="14.4" x14ac:dyDescent="0.3"/>
    <row r="246" ht="14.4" x14ac:dyDescent="0.3"/>
    <row r="247" ht="14.4" x14ac:dyDescent="0.3"/>
    <row r="248" ht="14.4" x14ac:dyDescent="0.3"/>
    <row r="249" ht="14.4" x14ac:dyDescent="0.3"/>
    <row r="250" ht="14.4" x14ac:dyDescent="0.3"/>
    <row r="251" ht="14.4" x14ac:dyDescent="0.3"/>
    <row r="252" ht="14.4" x14ac:dyDescent="0.3"/>
    <row r="253" ht="14.4" x14ac:dyDescent="0.3"/>
    <row r="254" ht="14.4" x14ac:dyDescent="0.3"/>
    <row r="255" ht="14.4" x14ac:dyDescent="0.3"/>
    <row r="256" ht="14.4" x14ac:dyDescent="0.3"/>
    <row r="257" ht="14.4" x14ac:dyDescent="0.3"/>
    <row r="258" ht="14.4" x14ac:dyDescent="0.3"/>
    <row r="259" ht="14.4" x14ac:dyDescent="0.3"/>
    <row r="260" ht="14.4" x14ac:dyDescent="0.3"/>
    <row r="261" ht="14.4" x14ac:dyDescent="0.3"/>
    <row r="262" ht="14.4" x14ac:dyDescent="0.3"/>
    <row r="263" ht="14.4" x14ac:dyDescent="0.3"/>
    <row r="264" ht="14.4" x14ac:dyDescent="0.3"/>
    <row r="265" ht="14.4" x14ac:dyDescent="0.3"/>
    <row r="266" ht="14.4" x14ac:dyDescent="0.3"/>
    <row r="267" ht="14.4" x14ac:dyDescent="0.3"/>
    <row r="268" ht="14.4" x14ac:dyDescent="0.3"/>
    <row r="269" ht="14.4" x14ac:dyDescent="0.3"/>
    <row r="270" ht="14.4" x14ac:dyDescent="0.3"/>
    <row r="271" ht="14.4" x14ac:dyDescent="0.3"/>
    <row r="272" ht="14.4" x14ac:dyDescent="0.3"/>
    <row r="273" ht="14.4" x14ac:dyDescent="0.3"/>
    <row r="274" ht="14.4" x14ac:dyDescent="0.3"/>
    <row r="275" ht="14.4" x14ac:dyDescent="0.3"/>
    <row r="276" ht="14.4" x14ac:dyDescent="0.3"/>
    <row r="277" ht="14.4" x14ac:dyDescent="0.3"/>
    <row r="278" ht="14.4" x14ac:dyDescent="0.3"/>
    <row r="279" ht="14.4" x14ac:dyDescent="0.3"/>
    <row r="280" ht="14.4" x14ac:dyDescent="0.3"/>
    <row r="281" ht="14.4" x14ac:dyDescent="0.3"/>
    <row r="282" ht="14.4" x14ac:dyDescent="0.3"/>
    <row r="283" ht="14.4" x14ac:dyDescent="0.3"/>
    <row r="284" ht="14.4" x14ac:dyDescent="0.3"/>
    <row r="285" ht="14.4" x14ac:dyDescent="0.3"/>
    <row r="286" ht="14.4" x14ac:dyDescent="0.3"/>
    <row r="287" ht="14.4" x14ac:dyDescent="0.3"/>
    <row r="288" ht="14.4" x14ac:dyDescent="0.3"/>
    <row r="289" ht="14.4" x14ac:dyDescent="0.3"/>
    <row r="290" ht="14.4" x14ac:dyDescent="0.3"/>
    <row r="291" ht="14.4" x14ac:dyDescent="0.3"/>
    <row r="292" ht="14.4" x14ac:dyDescent="0.3"/>
    <row r="293" ht="14.4" x14ac:dyDescent="0.3"/>
    <row r="294" ht="14.4" x14ac:dyDescent="0.3"/>
    <row r="295" ht="14.4" x14ac:dyDescent="0.3"/>
    <row r="296" ht="14.4" x14ac:dyDescent="0.3"/>
    <row r="297" ht="14.4" x14ac:dyDescent="0.3"/>
    <row r="298" ht="14.4" x14ac:dyDescent="0.3"/>
    <row r="299" ht="14.4" x14ac:dyDescent="0.3"/>
    <row r="300" ht="14.4" x14ac:dyDescent="0.3"/>
    <row r="301" ht="14.4" x14ac:dyDescent="0.3"/>
    <row r="302" ht="14.4" x14ac:dyDescent="0.3"/>
    <row r="303" ht="14.4" x14ac:dyDescent="0.3"/>
    <row r="304" ht="14.4" x14ac:dyDescent="0.3"/>
    <row r="305" ht="14.4" x14ac:dyDescent="0.3"/>
    <row r="306" ht="14.4" x14ac:dyDescent="0.3"/>
    <row r="307" ht="14.4" x14ac:dyDescent="0.3"/>
    <row r="308" ht="14.4" x14ac:dyDescent="0.3"/>
    <row r="309" ht="14.4" x14ac:dyDescent="0.3"/>
    <row r="310" ht="14.4" x14ac:dyDescent="0.3"/>
    <row r="311" ht="14.4" x14ac:dyDescent="0.3"/>
    <row r="312" ht="14.4" x14ac:dyDescent="0.3"/>
    <row r="313" ht="14.4" x14ac:dyDescent="0.3"/>
    <row r="314" ht="14.4" x14ac:dyDescent="0.3"/>
    <row r="315" ht="14.4" x14ac:dyDescent="0.3"/>
    <row r="316" ht="14.4" x14ac:dyDescent="0.3"/>
    <row r="317" ht="14.4" x14ac:dyDescent="0.3"/>
    <row r="318" ht="14.4" x14ac:dyDescent="0.3"/>
    <row r="319" ht="14.4" x14ac:dyDescent="0.3"/>
    <row r="320" ht="14.4" x14ac:dyDescent="0.3"/>
    <row r="321" ht="14.4" x14ac:dyDescent="0.3"/>
    <row r="322" ht="14.4" x14ac:dyDescent="0.3"/>
    <row r="323" ht="14.4" x14ac:dyDescent="0.3"/>
    <row r="324" ht="14.4" x14ac:dyDescent="0.3"/>
    <row r="325" ht="14.4" x14ac:dyDescent="0.3"/>
    <row r="326" ht="14.4" x14ac:dyDescent="0.3"/>
    <row r="327" ht="14.4" x14ac:dyDescent="0.3"/>
    <row r="328" ht="14.4" x14ac:dyDescent="0.3"/>
    <row r="329" ht="14.4" x14ac:dyDescent="0.3"/>
    <row r="330" ht="14.4" x14ac:dyDescent="0.3"/>
    <row r="331" ht="14.4" x14ac:dyDescent="0.3"/>
    <row r="332" ht="14.4" x14ac:dyDescent="0.3"/>
    <row r="333" ht="14.4" x14ac:dyDescent="0.3"/>
    <row r="334" ht="14.4" x14ac:dyDescent="0.3"/>
    <row r="335" ht="14.4" x14ac:dyDescent="0.3"/>
    <row r="336" ht="14.4" x14ac:dyDescent="0.3"/>
    <row r="337" ht="14.4" x14ac:dyDescent="0.3"/>
    <row r="338" ht="14.4" x14ac:dyDescent="0.3"/>
    <row r="339" ht="14.4" x14ac:dyDescent="0.3"/>
    <row r="340" ht="14.4" x14ac:dyDescent="0.3"/>
    <row r="341" ht="14.4" x14ac:dyDescent="0.3"/>
    <row r="342" ht="14.4" x14ac:dyDescent="0.3"/>
    <row r="343" ht="14.4" x14ac:dyDescent="0.3"/>
    <row r="344" ht="14.4" x14ac:dyDescent="0.3"/>
    <row r="345" ht="14.4" x14ac:dyDescent="0.3"/>
    <row r="346" ht="14.4" x14ac:dyDescent="0.3"/>
    <row r="347" ht="14.4" x14ac:dyDescent="0.3"/>
    <row r="348" ht="14.4" x14ac:dyDescent="0.3"/>
    <row r="349" ht="14.4" x14ac:dyDescent="0.3"/>
    <row r="350" ht="14.4" x14ac:dyDescent="0.3"/>
    <row r="351" ht="14.4" x14ac:dyDescent="0.3"/>
    <row r="352" ht="14.4" x14ac:dyDescent="0.3"/>
    <row r="353" ht="14.4" x14ac:dyDescent="0.3"/>
    <row r="354" ht="14.4" x14ac:dyDescent="0.3"/>
    <row r="355" ht="14.4" x14ac:dyDescent="0.3"/>
    <row r="356" ht="14.4" x14ac:dyDescent="0.3"/>
    <row r="357" ht="14.4" x14ac:dyDescent="0.3"/>
    <row r="358" ht="14.4" x14ac:dyDescent="0.3"/>
    <row r="359" ht="14.4" x14ac:dyDescent="0.3"/>
    <row r="360" ht="14.4" x14ac:dyDescent="0.3"/>
    <row r="361" ht="14.4" x14ac:dyDescent="0.3"/>
    <row r="362" ht="14.4" x14ac:dyDescent="0.3"/>
    <row r="363" ht="14.4" x14ac:dyDescent="0.3"/>
    <row r="364" ht="14.4" x14ac:dyDescent="0.3"/>
    <row r="365" ht="14.4" x14ac:dyDescent="0.3"/>
    <row r="366" ht="14.4" x14ac:dyDescent="0.3"/>
    <row r="367" ht="14.4" x14ac:dyDescent="0.3"/>
    <row r="368" ht="14.4" x14ac:dyDescent="0.3"/>
    <row r="369" ht="14.4" x14ac:dyDescent="0.3"/>
    <row r="370" ht="14.4" x14ac:dyDescent="0.3"/>
    <row r="371" ht="14.4" x14ac:dyDescent="0.3"/>
    <row r="372" ht="14.4" x14ac:dyDescent="0.3"/>
    <row r="373" ht="14.4" x14ac:dyDescent="0.3"/>
    <row r="374" ht="14.4" x14ac:dyDescent="0.3"/>
    <row r="375" ht="14.4" x14ac:dyDescent="0.3"/>
    <row r="376" ht="14.4" x14ac:dyDescent="0.3"/>
    <row r="377" ht="14.4" x14ac:dyDescent="0.3"/>
    <row r="378" ht="14.4" x14ac:dyDescent="0.3"/>
    <row r="379" ht="14.4" x14ac:dyDescent="0.3"/>
    <row r="380" ht="14.4" x14ac:dyDescent="0.3"/>
    <row r="381" ht="14.4" x14ac:dyDescent="0.3"/>
    <row r="382" ht="14.4" x14ac:dyDescent="0.3"/>
    <row r="383" ht="14.4" x14ac:dyDescent="0.3"/>
    <row r="384" ht="14.4" x14ac:dyDescent="0.3"/>
    <row r="385" ht="14.4" x14ac:dyDescent="0.3"/>
    <row r="386" ht="14.4" x14ac:dyDescent="0.3"/>
    <row r="387" ht="14.4" x14ac:dyDescent="0.3"/>
    <row r="388" ht="14.4" x14ac:dyDescent="0.3"/>
    <row r="389" ht="14.4" x14ac:dyDescent="0.3"/>
    <row r="390" ht="14.4" x14ac:dyDescent="0.3"/>
    <row r="391" ht="14.4" x14ac:dyDescent="0.3"/>
    <row r="392" ht="14.4" x14ac:dyDescent="0.3"/>
    <row r="393" ht="14.4" x14ac:dyDescent="0.3"/>
    <row r="394" ht="14.4" x14ac:dyDescent="0.3"/>
    <row r="395" ht="14.4" x14ac:dyDescent="0.3"/>
    <row r="396" ht="14.4" x14ac:dyDescent="0.3"/>
    <row r="397" ht="14.4" x14ac:dyDescent="0.3"/>
    <row r="398" ht="14.4" x14ac:dyDescent="0.3"/>
    <row r="399" ht="14.4" x14ac:dyDescent="0.3"/>
    <row r="400" ht="14.4" x14ac:dyDescent="0.3"/>
    <row r="401" ht="14.4" x14ac:dyDescent="0.3"/>
    <row r="402" ht="14.4" x14ac:dyDescent="0.3"/>
    <row r="403" ht="14.4" x14ac:dyDescent="0.3"/>
    <row r="404" ht="14.4" x14ac:dyDescent="0.3"/>
    <row r="405" ht="14.4" x14ac:dyDescent="0.3"/>
    <row r="406" ht="14.4" x14ac:dyDescent="0.3"/>
    <row r="407" ht="14.4" x14ac:dyDescent="0.3"/>
    <row r="408" ht="14.4" x14ac:dyDescent="0.3"/>
    <row r="409" ht="14.4" x14ac:dyDescent="0.3"/>
    <row r="410" ht="14.4" x14ac:dyDescent="0.3"/>
    <row r="411" ht="14.4" x14ac:dyDescent="0.3"/>
    <row r="412" ht="14.4" x14ac:dyDescent="0.3"/>
    <row r="413" ht="14.4" x14ac:dyDescent="0.3"/>
    <row r="414" ht="14.4" x14ac:dyDescent="0.3"/>
    <row r="415" ht="14.4" x14ac:dyDescent="0.3"/>
    <row r="416" ht="14.4" x14ac:dyDescent="0.3"/>
    <row r="417" ht="14.4" x14ac:dyDescent="0.3"/>
    <row r="418" ht="14.4" x14ac:dyDescent="0.3"/>
    <row r="419" ht="14.4" x14ac:dyDescent="0.3"/>
    <row r="420" ht="14.4" x14ac:dyDescent="0.3"/>
    <row r="421" ht="14.4" x14ac:dyDescent="0.3"/>
    <row r="422" ht="14.4" x14ac:dyDescent="0.3"/>
    <row r="423" ht="14.4" x14ac:dyDescent="0.3"/>
    <row r="424" ht="14.4" x14ac:dyDescent="0.3"/>
    <row r="425" ht="14.4" x14ac:dyDescent="0.3"/>
    <row r="426" ht="14.4" x14ac:dyDescent="0.3"/>
    <row r="427" ht="14.4" x14ac:dyDescent="0.3"/>
    <row r="428" ht="14.4" x14ac:dyDescent="0.3"/>
    <row r="429" ht="14.4" x14ac:dyDescent="0.3"/>
    <row r="430" ht="14.4" x14ac:dyDescent="0.3"/>
    <row r="431" ht="14.4" x14ac:dyDescent="0.3"/>
    <row r="432" ht="14.4" x14ac:dyDescent="0.3"/>
    <row r="433" ht="14.4" x14ac:dyDescent="0.3"/>
    <row r="434" ht="14.4" x14ac:dyDescent="0.3"/>
    <row r="435" ht="14.4" x14ac:dyDescent="0.3"/>
    <row r="436" ht="14.4" x14ac:dyDescent="0.3"/>
    <row r="437" ht="14.4" x14ac:dyDescent="0.3"/>
    <row r="438" ht="14.4" x14ac:dyDescent="0.3"/>
    <row r="439" ht="14.4" x14ac:dyDescent="0.3"/>
    <row r="440" ht="14.4" x14ac:dyDescent="0.3"/>
    <row r="441" ht="14.4" x14ac:dyDescent="0.3"/>
    <row r="442" ht="14.4" x14ac:dyDescent="0.3"/>
    <row r="443" ht="14.4" x14ac:dyDescent="0.3"/>
    <row r="444" ht="14.4" x14ac:dyDescent="0.3"/>
    <row r="445" ht="14.4" x14ac:dyDescent="0.3"/>
    <row r="446" ht="14.4" x14ac:dyDescent="0.3"/>
    <row r="447" ht="14.4" x14ac:dyDescent="0.3"/>
    <row r="448" ht="14.4" x14ac:dyDescent="0.3"/>
    <row r="449" ht="14.4" x14ac:dyDescent="0.3"/>
    <row r="450" ht="14.4" x14ac:dyDescent="0.3"/>
    <row r="451" ht="14.4" x14ac:dyDescent="0.3"/>
    <row r="452" ht="14.4" x14ac:dyDescent="0.3"/>
    <row r="453" ht="14.4" x14ac:dyDescent="0.3"/>
    <row r="454" ht="14.4" x14ac:dyDescent="0.3"/>
    <row r="455" ht="14.4" x14ac:dyDescent="0.3"/>
    <row r="456" ht="14.4" x14ac:dyDescent="0.3"/>
    <row r="457" ht="14.4" x14ac:dyDescent="0.3"/>
    <row r="458" ht="14.4" x14ac:dyDescent="0.3"/>
    <row r="459" ht="14.4" x14ac:dyDescent="0.3"/>
    <row r="460" ht="14.4" x14ac:dyDescent="0.3"/>
    <row r="461" ht="14.4" x14ac:dyDescent="0.3"/>
    <row r="462" ht="14.4" x14ac:dyDescent="0.3"/>
    <row r="463" ht="14.4" x14ac:dyDescent="0.3"/>
    <row r="464" ht="14.4" x14ac:dyDescent="0.3"/>
    <row r="465" ht="14.4" x14ac:dyDescent="0.3"/>
    <row r="466" ht="14.4" x14ac:dyDescent="0.3"/>
    <row r="467" ht="14.4" x14ac:dyDescent="0.3"/>
    <row r="468" ht="14.4" x14ac:dyDescent="0.3"/>
    <row r="469" ht="14.4" x14ac:dyDescent="0.3"/>
    <row r="470" ht="14.4" x14ac:dyDescent="0.3"/>
    <row r="471" ht="14.4" x14ac:dyDescent="0.3"/>
    <row r="472" ht="14.4" x14ac:dyDescent="0.3"/>
    <row r="473" ht="14.4" x14ac:dyDescent="0.3"/>
    <row r="474" ht="14.4" x14ac:dyDescent="0.3"/>
    <row r="475" ht="14.4" x14ac:dyDescent="0.3"/>
    <row r="476" ht="14.4" x14ac:dyDescent="0.3"/>
    <row r="477" ht="14.4" x14ac:dyDescent="0.3"/>
    <row r="478" ht="14.4" x14ac:dyDescent="0.3"/>
    <row r="479" ht="14.4" x14ac:dyDescent="0.3"/>
    <row r="480" ht="14.4" x14ac:dyDescent="0.3"/>
    <row r="481" ht="14.4" x14ac:dyDescent="0.3"/>
    <row r="482" ht="14.4" x14ac:dyDescent="0.3"/>
    <row r="483" ht="14.4" x14ac:dyDescent="0.3"/>
    <row r="484" ht="14.4" x14ac:dyDescent="0.3"/>
    <row r="485" ht="14.4" x14ac:dyDescent="0.3"/>
    <row r="486" ht="14.4" x14ac:dyDescent="0.3"/>
    <row r="487" ht="14.4" x14ac:dyDescent="0.3"/>
    <row r="488" ht="14.4" x14ac:dyDescent="0.3"/>
    <row r="489" ht="14.4" x14ac:dyDescent="0.3"/>
    <row r="490" ht="14.4" x14ac:dyDescent="0.3"/>
    <row r="491" ht="14.4" x14ac:dyDescent="0.3"/>
    <row r="492" ht="14.4" x14ac:dyDescent="0.3"/>
    <row r="493" ht="14.4" x14ac:dyDescent="0.3"/>
    <row r="494" ht="14.4" x14ac:dyDescent="0.3"/>
    <row r="495" ht="14.4" x14ac:dyDescent="0.3"/>
    <row r="496" ht="14.4" x14ac:dyDescent="0.3"/>
    <row r="497" ht="14.4" x14ac:dyDescent="0.3"/>
    <row r="498" ht="14.4" x14ac:dyDescent="0.3"/>
    <row r="499" ht="14.4" x14ac:dyDescent="0.3"/>
    <row r="500" ht="14.4" x14ac:dyDescent="0.3"/>
    <row r="501" ht="14.4" x14ac:dyDescent="0.3"/>
    <row r="502" ht="14.4" x14ac:dyDescent="0.3"/>
    <row r="503" ht="14.4" x14ac:dyDescent="0.3"/>
    <row r="504" ht="14.4" x14ac:dyDescent="0.3"/>
    <row r="505" ht="14.4" x14ac:dyDescent="0.3"/>
    <row r="506" ht="14.4" x14ac:dyDescent="0.3"/>
    <row r="507" ht="14.4" x14ac:dyDescent="0.3"/>
    <row r="508" ht="14.4" x14ac:dyDescent="0.3"/>
    <row r="509" ht="14.4" x14ac:dyDescent="0.3"/>
    <row r="510" ht="14.4" x14ac:dyDescent="0.3"/>
    <row r="511" ht="14.4" x14ac:dyDescent="0.3"/>
    <row r="512" ht="14.4" x14ac:dyDescent="0.3"/>
    <row r="513" ht="14.4" x14ac:dyDescent="0.3"/>
    <row r="514" ht="14.4" x14ac:dyDescent="0.3"/>
    <row r="515" ht="14.4" x14ac:dyDescent="0.3"/>
    <row r="516" ht="14.4" x14ac:dyDescent="0.3"/>
    <row r="517" ht="14.4" x14ac:dyDescent="0.3"/>
    <row r="518" ht="14.4" x14ac:dyDescent="0.3"/>
    <row r="519" ht="14.4" x14ac:dyDescent="0.3"/>
    <row r="520" ht="14.4" x14ac:dyDescent="0.3"/>
    <row r="521" ht="14.4" x14ac:dyDescent="0.3"/>
    <row r="522" ht="14.4" x14ac:dyDescent="0.3"/>
    <row r="523" ht="14.4" x14ac:dyDescent="0.3"/>
    <row r="524" ht="14.4" x14ac:dyDescent="0.3"/>
    <row r="525" ht="14.4" x14ac:dyDescent="0.3"/>
    <row r="526" ht="14.4" x14ac:dyDescent="0.3"/>
    <row r="527" ht="14.4" x14ac:dyDescent="0.3"/>
    <row r="528" ht="14.4" x14ac:dyDescent="0.3"/>
    <row r="529" ht="14.4" x14ac:dyDescent="0.3"/>
    <row r="530" ht="14.4" x14ac:dyDescent="0.3"/>
    <row r="531" ht="14.4" x14ac:dyDescent="0.3"/>
    <row r="532" ht="14.4" x14ac:dyDescent="0.3"/>
    <row r="533" ht="14.4" x14ac:dyDescent="0.3"/>
    <row r="534" ht="14.4" x14ac:dyDescent="0.3"/>
    <row r="535" ht="14.4" x14ac:dyDescent="0.3"/>
    <row r="536" ht="14.4" x14ac:dyDescent="0.3"/>
    <row r="537" ht="14.4" x14ac:dyDescent="0.3"/>
    <row r="538" ht="14.4" x14ac:dyDescent="0.3"/>
    <row r="539" ht="14.4" x14ac:dyDescent="0.3"/>
    <row r="540" ht="14.4" x14ac:dyDescent="0.3"/>
    <row r="541" ht="14.4" x14ac:dyDescent="0.3"/>
    <row r="542" ht="14.4" x14ac:dyDescent="0.3"/>
    <row r="543" ht="14.4" x14ac:dyDescent="0.3"/>
    <row r="544" ht="14.4" x14ac:dyDescent="0.3"/>
    <row r="545" ht="14.4" x14ac:dyDescent="0.3"/>
    <row r="546" ht="14.4" x14ac:dyDescent="0.3"/>
    <row r="547" ht="14.4" x14ac:dyDescent="0.3"/>
    <row r="548" ht="14.4" x14ac:dyDescent="0.3"/>
    <row r="549" ht="14.4" x14ac:dyDescent="0.3"/>
    <row r="550" ht="14.4" x14ac:dyDescent="0.3"/>
    <row r="551" ht="14.4" x14ac:dyDescent="0.3"/>
    <row r="552" ht="14.4" x14ac:dyDescent="0.3"/>
    <row r="553" ht="14.4" x14ac:dyDescent="0.3"/>
    <row r="554" ht="14.4" x14ac:dyDescent="0.3"/>
    <row r="555" ht="14.4" x14ac:dyDescent="0.3"/>
    <row r="556" ht="14.4" x14ac:dyDescent="0.3"/>
    <row r="557" ht="14.4" x14ac:dyDescent="0.3"/>
    <row r="558" ht="14.4" x14ac:dyDescent="0.3"/>
    <row r="559" ht="14.4" x14ac:dyDescent="0.3"/>
    <row r="560" ht="14.4" x14ac:dyDescent="0.3"/>
    <row r="561" ht="14.4" x14ac:dyDescent="0.3"/>
    <row r="562" ht="14.4" x14ac:dyDescent="0.3"/>
    <row r="563" ht="14.4" x14ac:dyDescent="0.3"/>
    <row r="564" ht="14.4" x14ac:dyDescent="0.3"/>
    <row r="565" ht="14.4" x14ac:dyDescent="0.3"/>
    <row r="566" ht="14.4" x14ac:dyDescent="0.3"/>
    <row r="567" ht="14.4" x14ac:dyDescent="0.3"/>
    <row r="568" ht="14.4" x14ac:dyDescent="0.3"/>
    <row r="569" ht="14.4" x14ac:dyDescent="0.3"/>
    <row r="570" ht="14.4" x14ac:dyDescent="0.3"/>
    <row r="571" ht="14.4" x14ac:dyDescent="0.3"/>
    <row r="572" ht="14.4" x14ac:dyDescent="0.3"/>
    <row r="573" ht="14.4" x14ac:dyDescent="0.3"/>
    <row r="574" ht="14.4" x14ac:dyDescent="0.3"/>
    <row r="575" ht="14.4" x14ac:dyDescent="0.3"/>
    <row r="576" ht="14.4" x14ac:dyDescent="0.3"/>
    <row r="577" ht="14.4" x14ac:dyDescent="0.3"/>
    <row r="578" ht="14.4" x14ac:dyDescent="0.3"/>
    <row r="579" ht="14.4" x14ac:dyDescent="0.3"/>
    <row r="580" ht="14.4" x14ac:dyDescent="0.3"/>
    <row r="581" ht="14.4" x14ac:dyDescent="0.3"/>
    <row r="582" ht="14.4" x14ac:dyDescent="0.3"/>
    <row r="583" ht="14.4" x14ac:dyDescent="0.3"/>
    <row r="584" ht="14.4" x14ac:dyDescent="0.3"/>
    <row r="585" ht="14.4" x14ac:dyDescent="0.3"/>
    <row r="586" ht="14.4" x14ac:dyDescent="0.3"/>
    <row r="587" ht="14.4" x14ac:dyDescent="0.3"/>
    <row r="588" ht="14.4" x14ac:dyDescent="0.3"/>
    <row r="589" ht="14.4" x14ac:dyDescent="0.3"/>
    <row r="590" ht="14.4" x14ac:dyDescent="0.3"/>
    <row r="591" ht="14.4" x14ac:dyDescent="0.3"/>
    <row r="592" ht="14.4" x14ac:dyDescent="0.3"/>
    <row r="593" ht="14.4" x14ac:dyDescent="0.3"/>
    <row r="594" ht="14.4" x14ac:dyDescent="0.3"/>
    <row r="595" ht="14.4" x14ac:dyDescent="0.3"/>
    <row r="596" ht="14.4" x14ac:dyDescent="0.3"/>
    <row r="597" ht="14.4" x14ac:dyDescent="0.3"/>
    <row r="598" ht="14.4" x14ac:dyDescent="0.3"/>
    <row r="599" ht="14.4" x14ac:dyDescent="0.3"/>
    <row r="600" ht="14.4" x14ac:dyDescent="0.3"/>
    <row r="601" ht="14.4" x14ac:dyDescent="0.3"/>
    <row r="602" ht="14.4" x14ac:dyDescent="0.3"/>
    <row r="603" ht="14.4" x14ac:dyDescent="0.3"/>
    <row r="604" ht="14.4" x14ac:dyDescent="0.3"/>
    <row r="605" ht="14.4" x14ac:dyDescent="0.3"/>
    <row r="606" ht="14.4" x14ac:dyDescent="0.3"/>
    <row r="607" ht="14.4" x14ac:dyDescent="0.3"/>
    <row r="608" ht="14.4" x14ac:dyDescent="0.3"/>
    <row r="609" ht="14.4" x14ac:dyDescent="0.3"/>
    <row r="610" ht="14.4" x14ac:dyDescent="0.3"/>
    <row r="611" ht="14.4" x14ac:dyDescent="0.3"/>
    <row r="612" ht="14.4" x14ac:dyDescent="0.3"/>
    <row r="613" ht="14.4" x14ac:dyDescent="0.3"/>
    <row r="614" ht="14.4" x14ac:dyDescent="0.3"/>
    <row r="615" ht="14.4" x14ac:dyDescent="0.3"/>
    <row r="616" ht="14.4" x14ac:dyDescent="0.3"/>
    <row r="617" ht="14.4" x14ac:dyDescent="0.3"/>
    <row r="618" ht="14.4" x14ac:dyDescent="0.3"/>
    <row r="619" ht="14.4" x14ac:dyDescent="0.3"/>
    <row r="620" ht="14.4" x14ac:dyDescent="0.3"/>
    <row r="621" ht="14.4" x14ac:dyDescent="0.3"/>
    <row r="622" ht="14.4" x14ac:dyDescent="0.3"/>
    <row r="623" ht="14.4" x14ac:dyDescent="0.3"/>
    <row r="624" ht="14.4" x14ac:dyDescent="0.3"/>
    <row r="625" ht="14.4" x14ac:dyDescent="0.3"/>
    <row r="626" ht="14.4" x14ac:dyDescent="0.3"/>
    <row r="627" ht="14.4" x14ac:dyDescent="0.3"/>
    <row r="628" ht="14.4" x14ac:dyDescent="0.3"/>
    <row r="629" ht="14.4" x14ac:dyDescent="0.3"/>
    <row r="630" ht="14.4" x14ac:dyDescent="0.3"/>
    <row r="631" ht="14.4" x14ac:dyDescent="0.3"/>
    <row r="632" ht="14.4" x14ac:dyDescent="0.3"/>
    <row r="633" ht="14.4" x14ac:dyDescent="0.3"/>
    <row r="634" ht="14.4" x14ac:dyDescent="0.3"/>
    <row r="635" ht="14.4" x14ac:dyDescent="0.3"/>
    <row r="636" ht="14.4" x14ac:dyDescent="0.3"/>
    <row r="637" ht="14.4" x14ac:dyDescent="0.3"/>
    <row r="638" ht="14.4" x14ac:dyDescent="0.3"/>
    <row r="639" ht="14.4" x14ac:dyDescent="0.3"/>
    <row r="640" ht="14.4" x14ac:dyDescent="0.3"/>
    <row r="641" ht="14.4" x14ac:dyDescent="0.3"/>
    <row r="642" ht="14.4" x14ac:dyDescent="0.3"/>
    <row r="643" ht="14.4" x14ac:dyDescent="0.3"/>
    <row r="644" ht="14.4" x14ac:dyDescent="0.3"/>
    <row r="645" ht="14.4" x14ac:dyDescent="0.3"/>
    <row r="646" ht="14.4" x14ac:dyDescent="0.3"/>
    <row r="647" ht="14.4" x14ac:dyDescent="0.3"/>
    <row r="648" ht="14.4" x14ac:dyDescent="0.3"/>
    <row r="649" ht="14.4" x14ac:dyDescent="0.3"/>
    <row r="650" ht="14.4" x14ac:dyDescent="0.3"/>
    <row r="651" ht="14.4" x14ac:dyDescent="0.3"/>
    <row r="652" ht="14.4" x14ac:dyDescent="0.3"/>
    <row r="653" ht="14.4" x14ac:dyDescent="0.3"/>
    <row r="654" ht="14.4" x14ac:dyDescent="0.3"/>
    <row r="655" ht="14.4" x14ac:dyDescent="0.3"/>
    <row r="656" ht="14.4" x14ac:dyDescent="0.3"/>
    <row r="657" ht="14.4" x14ac:dyDescent="0.3"/>
    <row r="658" ht="14.4" x14ac:dyDescent="0.3"/>
    <row r="659" ht="14.4" x14ac:dyDescent="0.3"/>
    <row r="660" ht="14.4" x14ac:dyDescent="0.3"/>
    <row r="661" ht="14.4" x14ac:dyDescent="0.3"/>
    <row r="662" ht="14.4" x14ac:dyDescent="0.3"/>
    <row r="663" ht="14.4" x14ac:dyDescent="0.3"/>
    <row r="664" ht="14.4" x14ac:dyDescent="0.3"/>
    <row r="665" ht="14.4" x14ac:dyDescent="0.3"/>
    <row r="666" ht="14.4" x14ac:dyDescent="0.3"/>
    <row r="667" ht="14.4" x14ac:dyDescent="0.3"/>
    <row r="668" ht="14.4" x14ac:dyDescent="0.3"/>
    <row r="669" ht="14.4" x14ac:dyDescent="0.3"/>
    <row r="670" ht="14.4" x14ac:dyDescent="0.3"/>
    <row r="671" ht="14.4" x14ac:dyDescent="0.3"/>
    <row r="672" ht="14.4" x14ac:dyDescent="0.3"/>
    <row r="673" ht="14.4" x14ac:dyDescent="0.3"/>
    <row r="674" ht="14.4" x14ac:dyDescent="0.3"/>
    <row r="675" ht="14.4" x14ac:dyDescent="0.3"/>
    <row r="676" ht="14.4" x14ac:dyDescent="0.3"/>
    <row r="677" ht="14.4" x14ac:dyDescent="0.3"/>
    <row r="678" ht="14.4" x14ac:dyDescent="0.3"/>
    <row r="679" ht="14.4" x14ac:dyDescent="0.3"/>
    <row r="680" ht="14.4" x14ac:dyDescent="0.3"/>
    <row r="681" ht="14.4" x14ac:dyDescent="0.3"/>
    <row r="682" ht="14.4" x14ac:dyDescent="0.3"/>
    <row r="683" ht="14.4" x14ac:dyDescent="0.3"/>
    <row r="684" ht="14.4" x14ac:dyDescent="0.3"/>
    <row r="685" ht="14.4" x14ac:dyDescent="0.3"/>
    <row r="686" ht="14.4" x14ac:dyDescent="0.3"/>
    <row r="687" ht="14.4" x14ac:dyDescent="0.3"/>
    <row r="688" ht="14.4" x14ac:dyDescent="0.3"/>
    <row r="689" ht="14.4" x14ac:dyDescent="0.3"/>
    <row r="690" ht="14.4" x14ac:dyDescent="0.3"/>
    <row r="691" ht="14.4" x14ac:dyDescent="0.3"/>
    <row r="692" ht="14.4" x14ac:dyDescent="0.3"/>
    <row r="693" ht="14.4" x14ac:dyDescent="0.3"/>
    <row r="694" ht="14.4" x14ac:dyDescent="0.3"/>
    <row r="695" ht="14.4" x14ac:dyDescent="0.3"/>
    <row r="696" ht="14.4" x14ac:dyDescent="0.3"/>
    <row r="697" ht="14.4" x14ac:dyDescent="0.3"/>
    <row r="698" ht="14.4" x14ac:dyDescent="0.3"/>
    <row r="699" ht="14.4" x14ac:dyDescent="0.3"/>
    <row r="700" ht="14.4" x14ac:dyDescent="0.3"/>
    <row r="701" ht="14.4" x14ac:dyDescent="0.3"/>
    <row r="702" ht="14.4" x14ac:dyDescent="0.3"/>
    <row r="703" ht="14.4" x14ac:dyDescent="0.3"/>
    <row r="704" ht="14.4" x14ac:dyDescent="0.3"/>
    <row r="705" ht="14.4" x14ac:dyDescent="0.3"/>
    <row r="706" ht="14.4" x14ac:dyDescent="0.3"/>
    <row r="707" ht="14.4" x14ac:dyDescent="0.3"/>
    <row r="708" ht="14.4" x14ac:dyDescent="0.3"/>
    <row r="709" ht="14.4" x14ac:dyDescent="0.3"/>
    <row r="710" ht="14.4" x14ac:dyDescent="0.3"/>
    <row r="711" ht="14.4" x14ac:dyDescent="0.3"/>
    <row r="712" ht="14.4" x14ac:dyDescent="0.3"/>
    <row r="713" ht="14.4" x14ac:dyDescent="0.3"/>
    <row r="714" ht="14.4" x14ac:dyDescent="0.3"/>
    <row r="715" ht="14.4" x14ac:dyDescent="0.3"/>
    <row r="716" ht="14.4" x14ac:dyDescent="0.3"/>
    <row r="717" ht="14.4" x14ac:dyDescent="0.3"/>
    <row r="718" ht="14.4" x14ac:dyDescent="0.3"/>
    <row r="719" ht="14.4" x14ac:dyDescent="0.3"/>
    <row r="720" ht="14.4" x14ac:dyDescent="0.3"/>
    <row r="721" ht="14.4" x14ac:dyDescent="0.3"/>
    <row r="722" ht="14.4" x14ac:dyDescent="0.3"/>
    <row r="723" ht="14.4" x14ac:dyDescent="0.3"/>
    <row r="724" ht="14.4" x14ac:dyDescent="0.3"/>
    <row r="725" ht="14.4" x14ac:dyDescent="0.3"/>
    <row r="726" ht="14.4" x14ac:dyDescent="0.3"/>
    <row r="727" ht="14.4" x14ac:dyDescent="0.3"/>
    <row r="728" ht="14.4" x14ac:dyDescent="0.3"/>
    <row r="729" ht="14.4" x14ac:dyDescent="0.3"/>
    <row r="730" ht="14.4" x14ac:dyDescent="0.3"/>
    <row r="731" ht="14.4" x14ac:dyDescent="0.3"/>
    <row r="732" ht="14.4" x14ac:dyDescent="0.3"/>
    <row r="733" ht="14.4" x14ac:dyDescent="0.3"/>
    <row r="734" ht="14.4" x14ac:dyDescent="0.3"/>
    <row r="735" ht="14.4" x14ac:dyDescent="0.3"/>
    <row r="736" ht="14.4" x14ac:dyDescent="0.3"/>
    <row r="737" ht="14.4" x14ac:dyDescent="0.3"/>
    <row r="738" ht="14.4" x14ac:dyDescent="0.3"/>
    <row r="739" ht="14.4" x14ac:dyDescent="0.3"/>
    <row r="740" ht="14.4" x14ac:dyDescent="0.3"/>
    <row r="741" ht="14.4" x14ac:dyDescent="0.3"/>
    <row r="742" ht="14.4" x14ac:dyDescent="0.3"/>
    <row r="743" ht="14.4" x14ac:dyDescent="0.3"/>
    <row r="744" ht="14.4" x14ac:dyDescent="0.3"/>
    <row r="745" ht="14.4" x14ac:dyDescent="0.3"/>
    <row r="746" ht="14.4" x14ac:dyDescent="0.3"/>
    <row r="747" ht="14.4" x14ac:dyDescent="0.3"/>
    <row r="748" ht="14.4" x14ac:dyDescent="0.3"/>
    <row r="749" ht="14.4" x14ac:dyDescent="0.3"/>
    <row r="750" ht="14.4" x14ac:dyDescent="0.3"/>
    <row r="751" ht="14.4" x14ac:dyDescent="0.3"/>
    <row r="752" ht="14.4" x14ac:dyDescent="0.3"/>
    <row r="753" ht="14.4" x14ac:dyDescent="0.3"/>
    <row r="754" ht="14.4" x14ac:dyDescent="0.3"/>
    <row r="755" ht="14.4" x14ac:dyDescent="0.3"/>
    <row r="756" ht="14.4" x14ac:dyDescent="0.3"/>
    <row r="757" ht="14.4" x14ac:dyDescent="0.3"/>
    <row r="758" ht="14.4" x14ac:dyDescent="0.3"/>
    <row r="759" ht="14.4" x14ac:dyDescent="0.3"/>
    <row r="760" ht="14.4" x14ac:dyDescent="0.3"/>
    <row r="761" ht="14.4" x14ac:dyDescent="0.3"/>
    <row r="762" ht="14.4" x14ac:dyDescent="0.3"/>
    <row r="763" ht="14.4" x14ac:dyDescent="0.3"/>
    <row r="764" ht="14.4" x14ac:dyDescent="0.3"/>
    <row r="765" ht="14.4" x14ac:dyDescent="0.3"/>
    <row r="766" ht="14.4" x14ac:dyDescent="0.3"/>
    <row r="767" ht="14.4" x14ac:dyDescent="0.3"/>
    <row r="768" ht="14.4" x14ac:dyDescent="0.3"/>
    <row r="769" ht="14.4" x14ac:dyDescent="0.3"/>
    <row r="770" ht="14.4" x14ac:dyDescent="0.3"/>
    <row r="771" ht="14.4" x14ac:dyDescent="0.3"/>
    <row r="772" ht="14.4" x14ac:dyDescent="0.3"/>
    <row r="773" ht="14.4" x14ac:dyDescent="0.3"/>
    <row r="774" ht="14.4" x14ac:dyDescent="0.3"/>
    <row r="775" ht="14.4" x14ac:dyDescent="0.3"/>
    <row r="776" ht="14.4" x14ac:dyDescent="0.3"/>
    <row r="777" ht="14.4" x14ac:dyDescent="0.3"/>
    <row r="778" ht="14.4" x14ac:dyDescent="0.3"/>
    <row r="779" ht="14.4" x14ac:dyDescent="0.3"/>
    <row r="780" ht="14.4" x14ac:dyDescent="0.3"/>
    <row r="781" ht="14.4" x14ac:dyDescent="0.3"/>
    <row r="782" ht="14.4" x14ac:dyDescent="0.3"/>
    <row r="783" ht="14.4" x14ac:dyDescent="0.3"/>
    <row r="784" ht="14.4" x14ac:dyDescent="0.3"/>
    <row r="785" ht="14.4" x14ac:dyDescent="0.3"/>
    <row r="786" ht="14.4" x14ac:dyDescent="0.3"/>
    <row r="787" ht="14.4" x14ac:dyDescent="0.3"/>
    <row r="788" ht="14.4" x14ac:dyDescent="0.3"/>
    <row r="789" ht="14.4" x14ac:dyDescent="0.3"/>
    <row r="790" ht="14.4" x14ac:dyDescent="0.3"/>
    <row r="791" ht="14.4" x14ac:dyDescent="0.3"/>
    <row r="792" ht="14.4" x14ac:dyDescent="0.3"/>
    <row r="793" ht="14.4" x14ac:dyDescent="0.3"/>
    <row r="794" ht="14.4" x14ac:dyDescent="0.3"/>
    <row r="795" ht="14.4" x14ac:dyDescent="0.3"/>
    <row r="796" ht="14.4" x14ac:dyDescent="0.3"/>
    <row r="797" ht="14.4" x14ac:dyDescent="0.3"/>
    <row r="798" ht="14.4" x14ac:dyDescent="0.3"/>
    <row r="799" ht="14.4" x14ac:dyDescent="0.3"/>
    <row r="800" ht="14.4" x14ac:dyDescent="0.3"/>
    <row r="801" ht="14.4" x14ac:dyDescent="0.3"/>
    <row r="802" ht="14.4" x14ac:dyDescent="0.3"/>
    <row r="803" ht="14.4" x14ac:dyDescent="0.3"/>
    <row r="804" ht="14.4" x14ac:dyDescent="0.3"/>
    <row r="805" ht="14.4" x14ac:dyDescent="0.3"/>
    <row r="806" ht="14.4" x14ac:dyDescent="0.3"/>
    <row r="807" ht="14.4" x14ac:dyDescent="0.3"/>
    <row r="808" ht="14.4" x14ac:dyDescent="0.3"/>
    <row r="809" ht="14.4" x14ac:dyDescent="0.3"/>
    <row r="810" ht="14.4" x14ac:dyDescent="0.3"/>
    <row r="811" ht="14.4" x14ac:dyDescent="0.3"/>
    <row r="812" ht="14.4" x14ac:dyDescent="0.3"/>
    <row r="813" ht="14.4" x14ac:dyDescent="0.3"/>
    <row r="814" ht="14.4" x14ac:dyDescent="0.3"/>
    <row r="815" ht="14.4" x14ac:dyDescent="0.3"/>
    <row r="816" ht="14.4" x14ac:dyDescent="0.3"/>
    <row r="817" ht="14.4" x14ac:dyDescent="0.3"/>
    <row r="818" ht="14.4" x14ac:dyDescent="0.3"/>
    <row r="819" ht="14.4" x14ac:dyDescent="0.3"/>
    <row r="820" ht="14.4" x14ac:dyDescent="0.3"/>
    <row r="821" ht="14.4" x14ac:dyDescent="0.3"/>
    <row r="822" ht="14.4" x14ac:dyDescent="0.3"/>
    <row r="823" ht="14.4" x14ac:dyDescent="0.3"/>
    <row r="824" ht="14.4" x14ac:dyDescent="0.3"/>
    <row r="825" ht="14.4" x14ac:dyDescent="0.3"/>
    <row r="826" ht="14.4" x14ac:dyDescent="0.3"/>
    <row r="827" ht="14.4" x14ac:dyDescent="0.3"/>
    <row r="828" ht="14.4" x14ac:dyDescent="0.3"/>
    <row r="829" ht="14.4" x14ac:dyDescent="0.3"/>
    <row r="830" ht="14.4" x14ac:dyDescent="0.3"/>
    <row r="831" ht="14.4" x14ac:dyDescent="0.3"/>
    <row r="832" ht="14.4" x14ac:dyDescent="0.3"/>
    <row r="833" ht="14.4" x14ac:dyDescent="0.3"/>
    <row r="834" ht="14.4" x14ac:dyDescent="0.3"/>
    <row r="835" ht="14.4" x14ac:dyDescent="0.3"/>
    <row r="836" ht="14.4" x14ac:dyDescent="0.3"/>
    <row r="837" ht="14.4" x14ac:dyDescent="0.3"/>
    <row r="838" ht="14.4" x14ac:dyDescent="0.3"/>
    <row r="839" ht="14.4" x14ac:dyDescent="0.3"/>
    <row r="840" ht="14.4" x14ac:dyDescent="0.3"/>
    <row r="841" ht="14.4" x14ac:dyDescent="0.3"/>
    <row r="842" ht="14.4" x14ac:dyDescent="0.3"/>
    <row r="843" ht="14.4" x14ac:dyDescent="0.3"/>
    <row r="844" ht="14.4" x14ac:dyDescent="0.3"/>
    <row r="845" ht="14.4" x14ac:dyDescent="0.3"/>
    <row r="846" ht="14.4" x14ac:dyDescent="0.3"/>
    <row r="847" ht="14.4" x14ac:dyDescent="0.3"/>
    <row r="848" ht="14.4" x14ac:dyDescent="0.3"/>
    <row r="849" ht="14.4" x14ac:dyDescent="0.3"/>
    <row r="850" ht="14.4" x14ac:dyDescent="0.3"/>
    <row r="851" ht="14.4" x14ac:dyDescent="0.3"/>
    <row r="852" ht="14.4" x14ac:dyDescent="0.3"/>
    <row r="853" ht="14.4" x14ac:dyDescent="0.3"/>
    <row r="854" ht="14.4" x14ac:dyDescent="0.3"/>
    <row r="855" ht="14.4" x14ac:dyDescent="0.3"/>
    <row r="856" ht="14.4" x14ac:dyDescent="0.3"/>
    <row r="857" ht="14.4" x14ac:dyDescent="0.3"/>
    <row r="858" ht="14.4" x14ac:dyDescent="0.3"/>
    <row r="859" ht="14.4" x14ac:dyDescent="0.3"/>
    <row r="860" ht="14.4" x14ac:dyDescent="0.3"/>
    <row r="861" ht="14.4" x14ac:dyDescent="0.3"/>
    <row r="862" ht="14.4" x14ac:dyDescent="0.3"/>
    <row r="863" ht="14.4" x14ac:dyDescent="0.3"/>
    <row r="864" ht="14.4" x14ac:dyDescent="0.3"/>
    <row r="865" ht="14.4" x14ac:dyDescent="0.3"/>
    <row r="866" ht="14.4" x14ac:dyDescent="0.3"/>
    <row r="867" ht="14.4" x14ac:dyDescent="0.3"/>
    <row r="868" ht="14.4" x14ac:dyDescent="0.3"/>
    <row r="869" ht="14.4" x14ac:dyDescent="0.3"/>
    <row r="870" ht="14.4" x14ac:dyDescent="0.3"/>
    <row r="871" ht="14.4" x14ac:dyDescent="0.3"/>
    <row r="872" ht="14.4" x14ac:dyDescent="0.3"/>
    <row r="873" ht="14.4" x14ac:dyDescent="0.3"/>
    <row r="874" ht="14.4" x14ac:dyDescent="0.3"/>
    <row r="875" ht="14.4" x14ac:dyDescent="0.3"/>
    <row r="876" ht="14.4" x14ac:dyDescent="0.3"/>
    <row r="877" ht="14.4" x14ac:dyDescent="0.3"/>
    <row r="878" ht="14.4" x14ac:dyDescent="0.3"/>
    <row r="879" ht="14.4" x14ac:dyDescent="0.3"/>
    <row r="880" ht="14.4" x14ac:dyDescent="0.3"/>
    <row r="881" ht="14.4" x14ac:dyDescent="0.3"/>
    <row r="882" ht="14.4" x14ac:dyDescent="0.3"/>
    <row r="883" ht="14.4" x14ac:dyDescent="0.3"/>
    <row r="884" ht="14.4" x14ac:dyDescent="0.3"/>
    <row r="885" ht="14.4" x14ac:dyDescent="0.3"/>
    <row r="886" ht="14.4" x14ac:dyDescent="0.3"/>
    <row r="887" ht="14.4" x14ac:dyDescent="0.3"/>
    <row r="888" ht="14.4" x14ac:dyDescent="0.3"/>
    <row r="889" ht="14.4" x14ac:dyDescent="0.3"/>
    <row r="890" ht="14.4" x14ac:dyDescent="0.3"/>
    <row r="891" ht="14.4" x14ac:dyDescent="0.3"/>
    <row r="892" ht="14.4" x14ac:dyDescent="0.3"/>
    <row r="893" ht="14.4" x14ac:dyDescent="0.3"/>
    <row r="894" ht="14.4" x14ac:dyDescent="0.3"/>
    <row r="895" ht="14.4" x14ac:dyDescent="0.3"/>
    <row r="896" ht="14.4" x14ac:dyDescent="0.3"/>
    <row r="897" ht="14.4" x14ac:dyDescent="0.3"/>
    <row r="898" ht="14.4" x14ac:dyDescent="0.3"/>
    <row r="899" ht="14.4" x14ac:dyDescent="0.3"/>
    <row r="900" ht="14.4" x14ac:dyDescent="0.3"/>
    <row r="901" ht="14.4" x14ac:dyDescent="0.3"/>
    <row r="902" ht="14.4" x14ac:dyDescent="0.3"/>
    <row r="903" ht="14.4" x14ac:dyDescent="0.3"/>
    <row r="904" ht="14.4" x14ac:dyDescent="0.3"/>
    <row r="905" ht="14.4" x14ac:dyDescent="0.3"/>
    <row r="906" ht="14.4" x14ac:dyDescent="0.3"/>
    <row r="907" ht="14.4" x14ac:dyDescent="0.3"/>
    <row r="908" ht="14.4" x14ac:dyDescent="0.3"/>
    <row r="909" ht="14.4" x14ac:dyDescent="0.3"/>
    <row r="910" ht="14.4" x14ac:dyDescent="0.3"/>
    <row r="911" ht="14.4" x14ac:dyDescent="0.3"/>
    <row r="912" ht="14.4" x14ac:dyDescent="0.3"/>
    <row r="913" ht="14.4" x14ac:dyDescent="0.3"/>
    <row r="914" ht="14.4" x14ac:dyDescent="0.3"/>
    <row r="915" ht="14.4" x14ac:dyDescent="0.3"/>
    <row r="916" ht="14.4" x14ac:dyDescent="0.3"/>
    <row r="917" ht="14.4" x14ac:dyDescent="0.3"/>
    <row r="918" ht="14.4" x14ac:dyDescent="0.3"/>
    <row r="919" ht="14.4" x14ac:dyDescent="0.3"/>
    <row r="920" ht="14.4" x14ac:dyDescent="0.3"/>
    <row r="921" ht="14.4" x14ac:dyDescent="0.3"/>
    <row r="922" ht="14.4" x14ac:dyDescent="0.3"/>
    <row r="923" ht="14.4" x14ac:dyDescent="0.3"/>
    <row r="924" ht="14.4" x14ac:dyDescent="0.3"/>
    <row r="925" ht="14.4" x14ac:dyDescent="0.3"/>
    <row r="926" ht="14.4" x14ac:dyDescent="0.3"/>
    <row r="927" ht="14.4" x14ac:dyDescent="0.3"/>
    <row r="928" ht="14.4" x14ac:dyDescent="0.3"/>
    <row r="929" ht="14.4" x14ac:dyDescent="0.3"/>
    <row r="930" ht="14.4" x14ac:dyDescent="0.3"/>
    <row r="931" ht="14.4" x14ac:dyDescent="0.3"/>
    <row r="932" ht="14.4" x14ac:dyDescent="0.3"/>
    <row r="933" ht="14.4" x14ac:dyDescent="0.3"/>
    <row r="934" ht="14.4" x14ac:dyDescent="0.3"/>
    <row r="935" ht="14.4" x14ac:dyDescent="0.3"/>
    <row r="936" ht="14.4" x14ac:dyDescent="0.3"/>
    <row r="937" ht="14.4" x14ac:dyDescent="0.3"/>
    <row r="938" ht="14.4" x14ac:dyDescent="0.3"/>
    <row r="939" ht="14.4" x14ac:dyDescent="0.3"/>
    <row r="940" ht="14.4" x14ac:dyDescent="0.3"/>
    <row r="941" ht="14.4" x14ac:dyDescent="0.3"/>
    <row r="942" ht="14.4" x14ac:dyDescent="0.3"/>
    <row r="943" ht="14.4" x14ac:dyDescent="0.3"/>
    <row r="944" ht="14.4" x14ac:dyDescent="0.3"/>
    <row r="945" ht="14.4" x14ac:dyDescent="0.3"/>
    <row r="946" ht="14.4" x14ac:dyDescent="0.3"/>
    <row r="947" ht="14.4" x14ac:dyDescent="0.3"/>
    <row r="948" ht="14.4" x14ac:dyDescent="0.3"/>
    <row r="949" ht="14.4" x14ac:dyDescent="0.3"/>
    <row r="950" ht="14.4" x14ac:dyDescent="0.3"/>
    <row r="951" ht="14.4" x14ac:dyDescent="0.3"/>
    <row r="952" ht="14.4" x14ac:dyDescent="0.3"/>
    <row r="953" ht="14.4" x14ac:dyDescent="0.3"/>
    <row r="954" ht="14.4" x14ac:dyDescent="0.3"/>
    <row r="955" ht="14.4" x14ac:dyDescent="0.3"/>
    <row r="956" ht="14.4" x14ac:dyDescent="0.3"/>
    <row r="957" ht="14.4" x14ac:dyDescent="0.3"/>
    <row r="958" ht="14.4" x14ac:dyDescent="0.3"/>
    <row r="959" ht="14.4" x14ac:dyDescent="0.3"/>
    <row r="960" ht="14.4" x14ac:dyDescent="0.3"/>
    <row r="961" ht="14.4" x14ac:dyDescent="0.3"/>
    <row r="962" ht="14.4" x14ac:dyDescent="0.3"/>
    <row r="963" ht="14.4" x14ac:dyDescent="0.3"/>
    <row r="964" ht="14.4" x14ac:dyDescent="0.3"/>
    <row r="965" ht="14.4" x14ac:dyDescent="0.3"/>
    <row r="966" ht="14.4" x14ac:dyDescent="0.3"/>
    <row r="967" ht="14.4" x14ac:dyDescent="0.3"/>
    <row r="968" ht="14.4" x14ac:dyDescent="0.3"/>
    <row r="969" ht="14.4" x14ac:dyDescent="0.3"/>
    <row r="970" ht="14.4" x14ac:dyDescent="0.3"/>
    <row r="971" ht="14.4" x14ac:dyDescent="0.3"/>
    <row r="972" ht="14.4" x14ac:dyDescent="0.3"/>
    <row r="973" ht="14.4" x14ac:dyDescent="0.3"/>
    <row r="974" ht="14.4" x14ac:dyDescent="0.3"/>
    <row r="975" ht="14.4" x14ac:dyDescent="0.3"/>
    <row r="976" ht="14.4" x14ac:dyDescent="0.3"/>
    <row r="977" ht="14.4" x14ac:dyDescent="0.3"/>
    <row r="978" ht="14.4" x14ac:dyDescent="0.3"/>
    <row r="979" ht="14.4" x14ac:dyDescent="0.3"/>
    <row r="980" ht="14.4" x14ac:dyDescent="0.3"/>
    <row r="981" ht="14.4" x14ac:dyDescent="0.3"/>
    <row r="982" ht="14.4" x14ac:dyDescent="0.3"/>
    <row r="983" ht="14.4" x14ac:dyDescent="0.3"/>
    <row r="984" ht="14.4" x14ac:dyDescent="0.3"/>
    <row r="985" ht="14.4" x14ac:dyDescent="0.3"/>
    <row r="986" ht="14.4" x14ac:dyDescent="0.3"/>
    <row r="987" ht="14.4" x14ac:dyDescent="0.3"/>
    <row r="988" ht="14.4" x14ac:dyDescent="0.3"/>
    <row r="989" ht="14.4" x14ac:dyDescent="0.3"/>
    <row r="990" ht="14.4" x14ac:dyDescent="0.3"/>
    <row r="991" ht="14.4" x14ac:dyDescent="0.3"/>
    <row r="992" ht="14.4" x14ac:dyDescent="0.3"/>
    <row r="993" ht="14.4" x14ac:dyDescent="0.3"/>
    <row r="994" ht="14.4" x14ac:dyDescent="0.3"/>
    <row r="995" ht="14.4" x14ac:dyDescent="0.3"/>
    <row r="996" ht="14.4" x14ac:dyDescent="0.3"/>
    <row r="997" ht="14.4" x14ac:dyDescent="0.3"/>
    <row r="998" ht="14.4" x14ac:dyDescent="0.3"/>
    <row r="999" ht="14.4" x14ac:dyDescent="0.3"/>
    <row r="1000" ht="14.4" x14ac:dyDescent="0.3"/>
    <row r="1001" ht="14.4" x14ac:dyDescent="0.3"/>
    <row r="1002" ht="14.4" x14ac:dyDescent="0.3"/>
  </sheetData>
  <mergeCells count="4">
    <mergeCell ref="B4:E4"/>
    <mergeCell ref="B5:E5"/>
    <mergeCell ref="B6:E6"/>
    <mergeCell ref="A1:P1"/>
  </mergeCells>
  <pageMargins left="0.7" right="0.7" top="0.75" bottom="0.75" header="0.3" footer="0.3"/>
  <pageSetup orientation="portrait" horizontalDpi="4294967293" verticalDpi="4294967293"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99"/>
  <sheetViews>
    <sheetView zoomScale="90" zoomScaleNormal="90" workbookViewId="0">
      <selection sqref="A1:P1"/>
    </sheetView>
  </sheetViews>
  <sheetFormatPr defaultColWidth="14.44140625" defaultRowHeight="15" customHeight="1" x14ac:dyDescent="0.3"/>
  <cols>
    <col min="1" max="1" width="2.33203125" customWidth="1"/>
    <col min="2" max="2" width="3.44140625" customWidth="1"/>
    <col min="3" max="3" width="29.77734375" customWidth="1"/>
    <col min="4" max="5" width="13.77734375" bestFit="1" customWidth="1"/>
    <col min="6" max="6" width="4.33203125" customWidth="1"/>
    <col min="7" max="7" width="4.109375" customWidth="1"/>
    <col min="8" max="8" width="36.44140625" customWidth="1"/>
    <col min="9" max="9" width="13.77734375" bestFit="1" customWidth="1"/>
    <col min="10" max="10" width="2" customWidth="1"/>
    <col min="11" max="26" width="8.77734375" customWidth="1"/>
  </cols>
  <sheetData>
    <row r="1" spans="1:16" ht="15.6" x14ac:dyDescent="0.3">
      <c r="A1" s="192" t="s">
        <v>117</v>
      </c>
      <c r="B1" s="192"/>
      <c r="C1" s="192"/>
      <c r="D1" s="192"/>
      <c r="E1" s="192"/>
      <c r="F1" s="192"/>
      <c r="G1" s="192"/>
      <c r="H1" s="192"/>
      <c r="I1" s="192"/>
      <c r="J1" s="192"/>
      <c r="K1" s="192"/>
      <c r="L1" s="192"/>
      <c r="M1" s="192"/>
      <c r="N1" s="192"/>
      <c r="O1" s="192"/>
      <c r="P1" s="192"/>
    </row>
    <row r="2" spans="1:16" thickBot="1" x14ac:dyDescent="0.35">
      <c r="B2" s="63"/>
      <c r="C2" s="63"/>
      <c r="D2" s="63"/>
      <c r="E2" s="63"/>
      <c r="F2" s="63"/>
      <c r="G2" s="63"/>
      <c r="H2" s="63"/>
      <c r="I2" s="63"/>
      <c r="J2" s="63"/>
    </row>
    <row r="3" spans="1:16" ht="15.6" x14ac:dyDescent="0.3">
      <c r="B3" s="225" t="s">
        <v>85</v>
      </c>
      <c r="C3" s="215"/>
      <c r="D3" s="215"/>
      <c r="E3" s="215"/>
      <c r="F3" s="215"/>
      <c r="G3" s="215"/>
      <c r="H3" s="215"/>
      <c r="I3" s="215"/>
      <c r="J3" s="226"/>
    </row>
    <row r="4" spans="1:16" ht="15.6" x14ac:dyDescent="0.3">
      <c r="B4" s="222" t="s">
        <v>43</v>
      </c>
      <c r="C4" s="217"/>
      <c r="D4" s="217"/>
      <c r="E4" s="217"/>
      <c r="F4" s="217"/>
      <c r="G4" s="217"/>
      <c r="H4" s="217"/>
      <c r="I4" s="217"/>
      <c r="J4" s="224"/>
    </row>
    <row r="5" spans="1:16" ht="15.6" x14ac:dyDescent="0.3">
      <c r="B5" s="222" t="s">
        <v>88</v>
      </c>
      <c r="C5" s="217"/>
      <c r="D5" s="217"/>
      <c r="E5" s="217"/>
      <c r="F5" s="217"/>
      <c r="G5" s="217"/>
      <c r="H5" s="217"/>
      <c r="I5" s="217"/>
      <c r="J5" s="224"/>
    </row>
    <row r="6" spans="1:16" ht="14.4" x14ac:dyDescent="0.3">
      <c r="B6" s="227"/>
      <c r="C6" s="228"/>
      <c r="D6" s="228"/>
      <c r="E6" s="228"/>
      <c r="F6" s="228"/>
      <c r="G6" s="228"/>
      <c r="H6" s="228"/>
      <c r="I6" s="228"/>
      <c r="J6" s="229"/>
    </row>
    <row r="7" spans="1:16" ht="15.6" x14ac:dyDescent="0.3">
      <c r="B7" s="222" t="s">
        <v>46</v>
      </c>
      <c r="C7" s="217"/>
      <c r="D7" s="217"/>
      <c r="E7" s="217"/>
      <c r="F7" s="63"/>
      <c r="G7" s="223" t="s">
        <v>47</v>
      </c>
      <c r="H7" s="217"/>
      <c r="I7" s="217"/>
      <c r="J7" s="224"/>
    </row>
    <row r="8" spans="1:16" ht="15.6" x14ac:dyDescent="0.3">
      <c r="B8" s="87"/>
      <c r="C8" s="83" t="s">
        <v>48</v>
      </c>
      <c r="D8" s="72"/>
      <c r="E8" s="72"/>
      <c r="F8" s="72"/>
      <c r="G8" s="83"/>
      <c r="H8" s="83" t="s">
        <v>49</v>
      </c>
      <c r="I8" s="80"/>
      <c r="J8" s="88"/>
    </row>
    <row r="9" spans="1:16" ht="15" customHeight="1" x14ac:dyDescent="0.3">
      <c r="B9" s="85"/>
      <c r="C9" s="81" t="s">
        <v>4</v>
      </c>
      <c r="D9" s="80">
        <f>'Trial Balance-autofil (Unit 4)'!G7</f>
        <v>0</v>
      </c>
      <c r="E9" s="80"/>
      <c r="F9" s="80"/>
      <c r="G9" s="81"/>
      <c r="H9" s="81" t="s">
        <v>7</v>
      </c>
      <c r="I9" s="80">
        <f>'Trial Balance-autofil (Unit 4)'!H17</f>
        <v>0</v>
      </c>
      <c r="J9" s="88"/>
      <c r="K9" s="45"/>
    </row>
    <row r="10" spans="1:16" ht="15" customHeight="1" x14ac:dyDescent="0.3">
      <c r="B10" s="85"/>
      <c r="C10" s="81" t="s">
        <v>9</v>
      </c>
      <c r="D10" s="80">
        <f>'Trial Balance-autofil (Unit 4)'!G8</f>
        <v>0</v>
      </c>
      <c r="E10" s="80"/>
      <c r="F10" s="80"/>
      <c r="G10" s="81"/>
      <c r="H10" s="81" t="s">
        <v>82</v>
      </c>
      <c r="I10" s="80">
        <f>'Trial Balance-autofil (Unit 4)'!H14</f>
        <v>0</v>
      </c>
      <c r="J10" s="88"/>
      <c r="K10" s="45"/>
    </row>
    <row r="11" spans="1:16" ht="15" customHeight="1" x14ac:dyDescent="0.3">
      <c r="B11" s="85"/>
      <c r="C11" s="82" t="s">
        <v>10</v>
      </c>
      <c r="D11" s="80">
        <f>'Trial Balance-autofil (Unit 4)'!G11</f>
        <v>0</v>
      </c>
      <c r="E11" s="80"/>
      <c r="F11" s="80"/>
      <c r="G11" s="81"/>
      <c r="H11" s="81" t="s">
        <v>80</v>
      </c>
      <c r="I11" s="80">
        <f>'Trial Balance-autofil (Unit 4)'!H15</f>
        <v>0</v>
      </c>
      <c r="J11" s="88"/>
      <c r="K11" s="45"/>
    </row>
    <row r="12" spans="1:16" ht="15" customHeight="1" x14ac:dyDescent="0.3">
      <c r="B12" s="85"/>
      <c r="C12" s="81" t="s">
        <v>11</v>
      </c>
      <c r="D12" s="80">
        <f>'Trial Balance-autofil (Unit 4)'!G12</f>
        <v>0</v>
      </c>
      <c r="E12" s="80"/>
      <c r="F12" s="80"/>
      <c r="G12" s="81"/>
      <c r="H12" s="81" t="s">
        <v>34</v>
      </c>
      <c r="I12" s="80">
        <f>'Trial Balance-autofil (Unit 4)'!H16</f>
        <v>0</v>
      </c>
      <c r="J12" s="88"/>
      <c r="K12" s="45"/>
    </row>
    <row r="13" spans="1:16" ht="15" customHeight="1" x14ac:dyDescent="0.3">
      <c r="B13" s="85"/>
      <c r="C13" s="81"/>
      <c r="D13" s="80"/>
      <c r="E13" s="80"/>
      <c r="F13" s="80"/>
      <c r="G13" s="81"/>
      <c r="H13" s="79" t="s">
        <v>83</v>
      </c>
      <c r="I13" s="80">
        <f>'Trial Balance-autofil (Unit 4)'!H18</f>
        <v>0</v>
      </c>
      <c r="J13" s="88"/>
      <c r="K13" s="45"/>
    </row>
    <row r="14" spans="1:16" ht="15" customHeight="1" x14ac:dyDescent="0.3">
      <c r="B14" s="85"/>
      <c r="C14" s="63"/>
      <c r="D14" s="63"/>
      <c r="E14" s="80"/>
      <c r="F14" s="80"/>
      <c r="G14" s="81"/>
      <c r="H14" s="83" t="s">
        <v>50</v>
      </c>
      <c r="I14" s="84">
        <f>SUM(I9:I13)</f>
        <v>0</v>
      </c>
      <c r="J14" s="88"/>
      <c r="K14" s="45"/>
    </row>
    <row r="15" spans="1:16" ht="15" customHeight="1" x14ac:dyDescent="0.3">
      <c r="B15" s="85"/>
      <c r="C15" s="63"/>
      <c r="D15" s="63"/>
      <c r="E15" s="80"/>
      <c r="F15" s="80"/>
      <c r="G15" s="81"/>
      <c r="H15" s="81"/>
      <c r="I15" s="80"/>
      <c r="J15" s="88"/>
      <c r="K15" s="45"/>
    </row>
    <row r="16" spans="1:16" ht="15" customHeight="1" x14ac:dyDescent="0.3">
      <c r="B16" s="85"/>
      <c r="C16" s="63"/>
      <c r="D16" s="63"/>
      <c r="E16" s="80"/>
      <c r="F16" s="80"/>
      <c r="G16" s="81"/>
      <c r="H16" s="83" t="s">
        <v>51</v>
      </c>
      <c r="I16" s="80"/>
      <c r="J16" s="88"/>
      <c r="K16" s="45"/>
    </row>
    <row r="17" spans="2:11" ht="15" customHeight="1" x14ac:dyDescent="0.3">
      <c r="B17" s="85"/>
      <c r="C17" s="81"/>
      <c r="D17" s="80"/>
      <c r="E17" s="84">
        <f>D9+D10+D11+D12</f>
        <v>0</v>
      </c>
      <c r="F17" s="80"/>
      <c r="G17" s="83"/>
      <c r="H17" s="81" t="s">
        <v>5</v>
      </c>
      <c r="I17" s="80">
        <f>'Trial Balance-autofil (Unit 4)'!H13</f>
        <v>0</v>
      </c>
      <c r="J17" s="88"/>
      <c r="K17" s="45"/>
    </row>
    <row r="18" spans="2:11" ht="15" customHeight="1" x14ac:dyDescent="0.3">
      <c r="B18" s="85"/>
      <c r="C18" s="81"/>
      <c r="D18" s="80"/>
      <c r="E18" s="84"/>
      <c r="F18" s="80"/>
      <c r="G18" s="83"/>
      <c r="H18" s="83" t="s">
        <v>52</v>
      </c>
      <c r="I18" s="84">
        <f>SUM(I17)</f>
        <v>0</v>
      </c>
      <c r="J18" s="88"/>
      <c r="K18" s="45"/>
    </row>
    <row r="19" spans="2:11" ht="15" customHeight="1" x14ac:dyDescent="0.3">
      <c r="B19" s="85"/>
      <c r="C19" s="81"/>
      <c r="D19" s="80"/>
      <c r="E19" s="84"/>
      <c r="F19" s="80"/>
      <c r="G19" s="83"/>
      <c r="H19" s="81"/>
      <c r="I19" s="80"/>
      <c r="J19" s="88"/>
      <c r="K19" s="45"/>
    </row>
    <row r="20" spans="2:11" ht="15" customHeight="1" x14ac:dyDescent="0.3">
      <c r="B20" s="85"/>
      <c r="C20" s="83" t="s">
        <v>54</v>
      </c>
      <c r="D20" s="80"/>
      <c r="E20" s="80"/>
      <c r="F20" s="80"/>
      <c r="G20" s="81"/>
      <c r="H20" s="83" t="s">
        <v>53</v>
      </c>
      <c r="I20" s="84">
        <f>+I14+I18</f>
        <v>0</v>
      </c>
      <c r="J20" s="88"/>
      <c r="K20" s="45"/>
    </row>
    <row r="21" spans="2:11" ht="15" customHeight="1" x14ac:dyDescent="0.3">
      <c r="B21" s="85"/>
      <c r="C21" s="81" t="s">
        <v>73</v>
      </c>
      <c r="D21" s="80">
        <f>'Trial Balance-autofil (Unit 4)'!G9</f>
        <v>0</v>
      </c>
      <c r="E21" s="80"/>
      <c r="F21" s="80"/>
      <c r="G21" s="81"/>
      <c r="H21" s="63"/>
      <c r="I21" s="63"/>
      <c r="J21" s="88"/>
      <c r="K21" s="45"/>
    </row>
    <row r="22" spans="2:11" ht="15" customHeight="1" x14ac:dyDescent="0.3">
      <c r="B22" s="85"/>
      <c r="C22" s="81" t="s">
        <v>12</v>
      </c>
      <c r="D22" s="80">
        <f>-'Trial Balance-autofil (Unit 4)'!H10</f>
        <v>0</v>
      </c>
      <c r="E22" s="84">
        <f>+D21+D22</f>
        <v>0</v>
      </c>
      <c r="F22" s="80"/>
      <c r="G22" s="81"/>
      <c r="H22" s="81" t="s">
        <v>6</v>
      </c>
      <c r="I22" s="80">
        <f>'Trial Balance-autofil (Unit 4)'!H19</f>
        <v>0</v>
      </c>
      <c r="J22" s="89"/>
      <c r="K22" s="45"/>
    </row>
    <row r="23" spans="2:11" ht="15" customHeight="1" x14ac:dyDescent="0.3">
      <c r="B23" s="85"/>
      <c r="C23" s="81"/>
      <c r="D23" s="80"/>
      <c r="E23" s="84"/>
      <c r="F23" s="80"/>
      <c r="G23" s="81"/>
      <c r="H23" s="81" t="s">
        <v>55</v>
      </c>
      <c r="I23" s="80">
        <f>'Stmt of Retained Earnings (U5) '!E11</f>
        <v>0</v>
      </c>
      <c r="J23" s="89"/>
      <c r="K23" s="45"/>
    </row>
    <row r="24" spans="2:11" ht="15" customHeight="1" x14ac:dyDescent="0.3">
      <c r="B24" s="85"/>
      <c r="C24" s="63"/>
      <c r="D24" s="63"/>
      <c r="E24" s="63"/>
      <c r="F24" s="80"/>
      <c r="G24" s="81"/>
      <c r="H24" s="83" t="s">
        <v>87</v>
      </c>
      <c r="I24" s="84">
        <f>SUM(I22:I23)</f>
        <v>0</v>
      </c>
      <c r="J24" s="90"/>
      <c r="K24" s="45"/>
    </row>
    <row r="25" spans="2:11" ht="15" customHeight="1" x14ac:dyDescent="0.3">
      <c r="B25" s="85"/>
      <c r="C25" s="81"/>
      <c r="D25" s="81"/>
      <c r="E25" s="84"/>
      <c r="F25" s="81"/>
      <c r="G25" s="81"/>
      <c r="H25" s="81"/>
      <c r="I25" s="80"/>
      <c r="J25" s="88"/>
      <c r="K25" s="45"/>
    </row>
    <row r="26" spans="2:11" ht="15.6" x14ac:dyDescent="0.3">
      <c r="B26" s="85"/>
      <c r="C26" s="63"/>
      <c r="D26" s="63"/>
      <c r="E26" s="84"/>
      <c r="F26" s="63"/>
      <c r="G26" s="63"/>
      <c r="H26" s="63"/>
      <c r="I26" s="63"/>
      <c r="J26" s="88"/>
    </row>
    <row r="27" spans="2:11" ht="15.6" x14ac:dyDescent="0.3">
      <c r="B27" s="85"/>
      <c r="C27" s="83" t="s">
        <v>56</v>
      </c>
      <c r="D27" s="80"/>
      <c r="E27" s="84">
        <f>E17+E22</f>
        <v>0</v>
      </c>
      <c r="F27" s="63"/>
      <c r="G27" s="63"/>
      <c r="H27" s="83" t="s">
        <v>57</v>
      </c>
      <c r="I27" s="84">
        <f>I20+I24</f>
        <v>0</v>
      </c>
      <c r="J27" s="88"/>
    </row>
    <row r="28" spans="2:11" ht="15.6" x14ac:dyDescent="0.3">
      <c r="B28" s="85"/>
      <c r="C28" s="63"/>
      <c r="D28" s="63"/>
      <c r="E28" s="63"/>
      <c r="F28" s="63"/>
      <c r="G28" s="63"/>
      <c r="H28" s="81"/>
      <c r="I28" s="80"/>
      <c r="J28" s="91"/>
    </row>
    <row r="29" spans="2:11" ht="16.2" thickBot="1" x14ac:dyDescent="0.35">
      <c r="B29" s="92"/>
      <c r="C29" s="93"/>
      <c r="D29" s="93"/>
      <c r="E29" s="93"/>
      <c r="F29" s="93"/>
      <c r="G29" s="93"/>
      <c r="H29" s="94"/>
      <c r="I29" s="94"/>
      <c r="J29" s="95"/>
    </row>
    <row r="30" spans="2:11" ht="14.4" x14ac:dyDescent="0.3">
      <c r="B30" s="63"/>
      <c r="C30" s="63"/>
      <c r="D30" s="63"/>
      <c r="E30" s="63"/>
      <c r="F30" s="63"/>
      <c r="G30" s="63"/>
      <c r="H30" s="63"/>
      <c r="I30" s="63"/>
      <c r="J30" s="63"/>
    </row>
    <row r="31" spans="2:11" ht="15.6" x14ac:dyDescent="0.3">
      <c r="B31" s="63"/>
      <c r="C31" s="63"/>
      <c r="D31" s="63"/>
      <c r="E31" s="63"/>
      <c r="F31" s="63"/>
      <c r="G31" s="63"/>
      <c r="H31" s="83"/>
      <c r="I31" s="84"/>
      <c r="J31" s="63"/>
    </row>
    <row r="32" spans="2:11" ht="15.6" x14ac:dyDescent="0.3">
      <c r="B32" s="63"/>
      <c r="C32" s="63"/>
      <c r="D32" s="63"/>
      <c r="E32" s="63"/>
      <c r="F32" s="63"/>
      <c r="G32" s="63"/>
      <c r="H32" s="83"/>
      <c r="I32" s="84"/>
      <c r="J32" s="63"/>
    </row>
    <row r="33" spans="2:10" ht="14.4" x14ac:dyDescent="0.3">
      <c r="B33" s="63"/>
      <c r="C33" s="63"/>
      <c r="D33" s="63"/>
      <c r="E33" s="63"/>
      <c r="F33" s="63"/>
      <c r="G33" s="63"/>
      <c r="H33" s="63"/>
      <c r="I33" s="63"/>
      <c r="J33" s="63"/>
    </row>
    <row r="34" spans="2:10" ht="14.4" x14ac:dyDescent="0.3">
      <c r="B34" s="63"/>
      <c r="C34" s="63"/>
      <c r="D34" s="63"/>
      <c r="E34" s="63"/>
      <c r="F34" s="63"/>
      <c r="G34" s="63"/>
      <c r="H34" s="63"/>
      <c r="I34" s="63"/>
      <c r="J34" s="63"/>
    </row>
    <row r="35" spans="2:10" ht="14.4" x14ac:dyDescent="0.3">
      <c r="B35" s="63"/>
      <c r="C35" s="63"/>
      <c r="D35" s="63"/>
      <c r="E35" s="63"/>
      <c r="F35" s="63"/>
      <c r="G35" s="63"/>
      <c r="H35" s="63"/>
      <c r="I35" s="63"/>
      <c r="J35" s="63"/>
    </row>
    <row r="36" spans="2:10" ht="14.4" x14ac:dyDescent="0.3">
      <c r="B36" s="63"/>
      <c r="C36" s="63"/>
      <c r="D36" s="63"/>
      <c r="E36" s="63"/>
      <c r="F36" s="63"/>
      <c r="G36" s="63"/>
      <c r="H36" s="63"/>
      <c r="I36" s="63"/>
      <c r="J36" s="63"/>
    </row>
    <row r="37" spans="2:10" ht="14.4" x14ac:dyDescent="0.3">
      <c r="B37" s="63"/>
      <c r="C37" s="63"/>
      <c r="D37" s="63"/>
      <c r="E37" s="63"/>
      <c r="F37" s="63"/>
      <c r="G37" s="63"/>
      <c r="H37" s="63"/>
      <c r="I37" s="63"/>
      <c r="J37" s="63"/>
    </row>
    <row r="38" spans="2:10" ht="14.4" x14ac:dyDescent="0.3">
      <c r="B38" s="63"/>
      <c r="C38" s="63"/>
      <c r="D38" s="63"/>
      <c r="E38" s="63"/>
      <c r="F38" s="63"/>
      <c r="G38" s="63"/>
      <c r="H38" s="63"/>
      <c r="I38" s="63"/>
      <c r="J38" s="63"/>
    </row>
    <row r="39" spans="2:10" ht="14.4" x14ac:dyDescent="0.3">
      <c r="B39" s="63"/>
      <c r="C39" s="63"/>
      <c r="D39" s="63"/>
      <c r="E39" s="63"/>
      <c r="F39" s="63"/>
      <c r="G39" s="63"/>
      <c r="H39" s="63"/>
      <c r="I39" s="63"/>
      <c r="J39" s="63"/>
    </row>
    <row r="40" spans="2:10" ht="14.4" x14ac:dyDescent="0.3">
      <c r="B40" s="63"/>
      <c r="C40" s="63"/>
      <c r="D40" s="63"/>
      <c r="E40" s="63"/>
      <c r="F40" s="63"/>
      <c r="G40" s="63"/>
      <c r="H40" s="63"/>
      <c r="I40" s="63"/>
      <c r="J40" s="63"/>
    </row>
    <row r="41" spans="2:10" ht="14.4" x14ac:dyDescent="0.3">
      <c r="B41" s="63"/>
      <c r="C41" s="63"/>
      <c r="D41" s="63"/>
      <c r="E41" s="63"/>
      <c r="F41" s="63"/>
      <c r="G41" s="63"/>
      <c r="H41" s="63"/>
      <c r="I41" s="63"/>
      <c r="J41" s="63"/>
    </row>
    <row r="42" spans="2:10" ht="14.4" x14ac:dyDescent="0.3">
      <c r="B42" s="63"/>
      <c r="C42" s="63"/>
      <c r="D42" s="63"/>
      <c r="E42" s="63"/>
      <c r="F42" s="63"/>
      <c r="G42" s="63"/>
      <c r="H42" s="63"/>
      <c r="I42" s="63"/>
      <c r="J42" s="63"/>
    </row>
    <row r="43" spans="2:10" ht="14.4" x14ac:dyDescent="0.3">
      <c r="B43" s="63"/>
      <c r="C43" s="63"/>
      <c r="D43" s="63"/>
      <c r="E43" s="63"/>
      <c r="F43" s="63"/>
      <c r="G43" s="63"/>
      <c r="H43" s="63"/>
      <c r="I43" s="63"/>
      <c r="J43" s="63"/>
    </row>
    <row r="44" spans="2:10" ht="14.4" x14ac:dyDescent="0.3">
      <c r="B44" s="63"/>
      <c r="C44" s="63"/>
      <c r="D44" s="63"/>
      <c r="E44" s="63"/>
      <c r="F44" s="63"/>
      <c r="G44" s="63"/>
      <c r="H44" s="63"/>
      <c r="I44" s="63"/>
      <c r="J44" s="63"/>
    </row>
    <row r="45" spans="2:10" ht="14.4" x14ac:dyDescent="0.3">
      <c r="B45" s="63"/>
      <c r="C45" s="63"/>
      <c r="D45" s="63"/>
      <c r="E45" s="63"/>
      <c r="F45" s="63"/>
      <c r="G45" s="63"/>
      <c r="H45" s="63"/>
      <c r="I45" s="63"/>
      <c r="J45" s="63"/>
    </row>
    <row r="46" spans="2:10" ht="14.4" x14ac:dyDescent="0.3">
      <c r="B46" s="63"/>
      <c r="C46" s="63"/>
      <c r="D46" s="63"/>
      <c r="E46" s="63"/>
      <c r="F46" s="63"/>
      <c r="G46" s="63"/>
      <c r="H46" s="63"/>
      <c r="I46" s="63"/>
      <c r="J46" s="63"/>
    </row>
    <row r="47" spans="2:10" ht="14.4" x14ac:dyDescent="0.3">
      <c r="B47" s="63"/>
      <c r="C47" s="63"/>
      <c r="D47" s="63"/>
      <c r="E47" s="63"/>
      <c r="F47" s="63"/>
      <c r="G47" s="63"/>
      <c r="H47" s="63"/>
      <c r="I47" s="63"/>
      <c r="J47" s="63"/>
    </row>
    <row r="48" spans="2:10" ht="14.4" x14ac:dyDescent="0.3">
      <c r="B48" s="63"/>
      <c r="C48" s="63"/>
      <c r="D48" s="63"/>
      <c r="E48" s="63"/>
      <c r="F48" s="63"/>
      <c r="G48" s="63"/>
      <c r="H48" s="63"/>
      <c r="I48" s="63"/>
      <c r="J48" s="63"/>
    </row>
    <row r="49" spans="2:10" ht="14.4" x14ac:dyDescent="0.3">
      <c r="B49" s="63"/>
      <c r="C49" s="63"/>
      <c r="D49" s="63"/>
      <c r="E49" s="63"/>
      <c r="F49" s="63"/>
      <c r="G49" s="63"/>
      <c r="H49" s="63"/>
      <c r="I49" s="63"/>
      <c r="J49" s="63"/>
    </row>
    <row r="50" spans="2:10" ht="14.4" x14ac:dyDescent="0.3">
      <c r="B50" s="63"/>
      <c r="C50" s="63"/>
      <c r="D50" s="63"/>
      <c r="E50" s="63"/>
      <c r="F50" s="63"/>
      <c r="G50" s="63"/>
      <c r="H50" s="63"/>
      <c r="I50" s="63"/>
      <c r="J50" s="63"/>
    </row>
    <row r="51" spans="2:10" ht="14.4" x14ac:dyDescent="0.3"/>
    <row r="52" spans="2:10" ht="14.4" x14ac:dyDescent="0.3"/>
    <row r="53" spans="2:10" ht="14.4" x14ac:dyDescent="0.3"/>
    <row r="54" spans="2:10" ht="14.4" x14ac:dyDescent="0.3"/>
    <row r="55" spans="2:10" ht="14.4" x14ac:dyDescent="0.3"/>
    <row r="56" spans="2:10" ht="14.4" x14ac:dyDescent="0.3"/>
    <row r="57" spans="2:10" ht="14.4" x14ac:dyDescent="0.3"/>
    <row r="58" spans="2:10" ht="14.4" x14ac:dyDescent="0.3"/>
    <row r="59" spans="2:10" ht="14.4" x14ac:dyDescent="0.3"/>
    <row r="60" spans="2:10" ht="14.4" x14ac:dyDescent="0.3"/>
    <row r="61" spans="2:10" ht="14.4" x14ac:dyDescent="0.3"/>
    <row r="62" spans="2:10" ht="14.4" x14ac:dyDescent="0.3"/>
    <row r="63" spans="2:10" ht="14.4" x14ac:dyDescent="0.3"/>
    <row r="64" spans="2:10" ht="14.4" x14ac:dyDescent="0.3"/>
    <row r="65" ht="14.4" x14ac:dyDescent="0.3"/>
    <row r="66" ht="14.4" x14ac:dyDescent="0.3"/>
    <row r="67" ht="14.4" x14ac:dyDescent="0.3"/>
    <row r="68" ht="14.4" x14ac:dyDescent="0.3"/>
    <row r="69" ht="14.4" x14ac:dyDescent="0.3"/>
    <row r="70" ht="14.4" x14ac:dyDescent="0.3"/>
    <row r="71" ht="14.4" x14ac:dyDescent="0.3"/>
    <row r="72" ht="14.4" x14ac:dyDescent="0.3"/>
    <row r="73" ht="14.4" x14ac:dyDescent="0.3"/>
    <row r="74" ht="14.4" x14ac:dyDescent="0.3"/>
    <row r="75" ht="14.4" x14ac:dyDescent="0.3"/>
    <row r="76" ht="14.4" x14ac:dyDescent="0.3"/>
    <row r="77" ht="14.4" x14ac:dyDescent="0.3"/>
    <row r="78" ht="14.4" x14ac:dyDescent="0.3"/>
    <row r="79" ht="14.4" x14ac:dyDescent="0.3"/>
    <row r="80" ht="14.4" x14ac:dyDescent="0.3"/>
    <row r="81" ht="14.4" x14ac:dyDescent="0.3"/>
    <row r="82" ht="14.4" x14ac:dyDescent="0.3"/>
    <row r="83" ht="14.4" x14ac:dyDescent="0.3"/>
    <row r="84" ht="14.4" x14ac:dyDescent="0.3"/>
    <row r="85" ht="14.4" x14ac:dyDescent="0.3"/>
    <row r="86" ht="14.4" x14ac:dyDescent="0.3"/>
    <row r="87" ht="14.4" x14ac:dyDescent="0.3"/>
    <row r="88" ht="14.4" x14ac:dyDescent="0.3"/>
    <row r="89" ht="14.4" x14ac:dyDescent="0.3"/>
    <row r="90" ht="14.4" x14ac:dyDescent="0.3"/>
    <row r="91" ht="14.4" x14ac:dyDescent="0.3"/>
    <row r="92" ht="14.4" x14ac:dyDescent="0.3"/>
    <row r="93" ht="14.4" x14ac:dyDescent="0.3"/>
    <row r="94" ht="14.4" x14ac:dyDescent="0.3"/>
    <row r="95" ht="14.4" x14ac:dyDescent="0.3"/>
    <row r="96" ht="14.4" x14ac:dyDescent="0.3"/>
    <row r="97" ht="14.4" x14ac:dyDescent="0.3"/>
    <row r="98" ht="14.4" x14ac:dyDescent="0.3"/>
    <row r="99" ht="14.4" x14ac:dyDescent="0.3"/>
    <row r="100" ht="14.4" x14ac:dyDescent="0.3"/>
    <row r="101" ht="14.4" x14ac:dyDescent="0.3"/>
    <row r="102" ht="14.4" x14ac:dyDescent="0.3"/>
    <row r="103" ht="14.4" x14ac:dyDescent="0.3"/>
    <row r="104" ht="14.4" x14ac:dyDescent="0.3"/>
    <row r="105" ht="14.4" x14ac:dyDescent="0.3"/>
    <row r="106" ht="14.4" x14ac:dyDescent="0.3"/>
    <row r="107" ht="14.4" x14ac:dyDescent="0.3"/>
    <row r="108" ht="14.4" x14ac:dyDescent="0.3"/>
    <row r="109" ht="14.4" x14ac:dyDescent="0.3"/>
    <row r="110" ht="14.4" x14ac:dyDescent="0.3"/>
    <row r="111" ht="14.4" x14ac:dyDescent="0.3"/>
    <row r="112" ht="14.4" x14ac:dyDescent="0.3"/>
    <row r="113" ht="14.4" x14ac:dyDescent="0.3"/>
    <row r="114" ht="14.4" x14ac:dyDescent="0.3"/>
    <row r="115" ht="14.4" x14ac:dyDescent="0.3"/>
    <row r="116" ht="14.4" x14ac:dyDescent="0.3"/>
    <row r="117" ht="14.4" x14ac:dyDescent="0.3"/>
    <row r="118" ht="14.4" x14ac:dyDescent="0.3"/>
    <row r="119" ht="14.4" x14ac:dyDescent="0.3"/>
    <row r="120" ht="14.4" x14ac:dyDescent="0.3"/>
    <row r="121" ht="14.4" x14ac:dyDescent="0.3"/>
    <row r="122" ht="14.4" x14ac:dyDescent="0.3"/>
    <row r="123" ht="14.4" x14ac:dyDescent="0.3"/>
    <row r="124" ht="14.4" x14ac:dyDescent="0.3"/>
    <row r="125" ht="14.4" x14ac:dyDescent="0.3"/>
    <row r="126" ht="14.4" x14ac:dyDescent="0.3"/>
    <row r="127" ht="14.4" x14ac:dyDescent="0.3"/>
    <row r="128" ht="14.4" x14ac:dyDescent="0.3"/>
    <row r="129" ht="14.4" x14ac:dyDescent="0.3"/>
    <row r="130" ht="14.4" x14ac:dyDescent="0.3"/>
    <row r="131" ht="14.4" x14ac:dyDescent="0.3"/>
    <row r="132" ht="14.4" x14ac:dyDescent="0.3"/>
    <row r="133" ht="14.4" x14ac:dyDescent="0.3"/>
    <row r="134" ht="14.4" x14ac:dyDescent="0.3"/>
    <row r="135" ht="14.4" x14ac:dyDescent="0.3"/>
    <row r="136" ht="14.4" x14ac:dyDescent="0.3"/>
    <row r="137" ht="14.4" x14ac:dyDescent="0.3"/>
    <row r="138" ht="14.4" x14ac:dyDescent="0.3"/>
    <row r="139" ht="14.4" x14ac:dyDescent="0.3"/>
    <row r="140" ht="14.4" x14ac:dyDescent="0.3"/>
    <row r="141" ht="14.4" x14ac:dyDescent="0.3"/>
    <row r="142" ht="14.4" x14ac:dyDescent="0.3"/>
    <row r="143" ht="14.4" x14ac:dyDescent="0.3"/>
    <row r="144" ht="14.4" x14ac:dyDescent="0.3"/>
    <row r="145" ht="14.4" x14ac:dyDescent="0.3"/>
    <row r="146" ht="14.4" x14ac:dyDescent="0.3"/>
    <row r="147" ht="14.4" x14ac:dyDescent="0.3"/>
    <row r="148" ht="14.4" x14ac:dyDescent="0.3"/>
    <row r="149" ht="14.4" x14ac:dyDescent="0.3"/>
    <row r="150" ht="14.4" x14ac:dyDescent="0.3"/>
    <row r="151" ht="14.4" x14ac:dyDescent="0.3"/>
    <row r="152" ht="14.4" x14ac:dyDescent="0.3"/>
    <row r="153" ht="14.4" x14ac:dyDescent="0.3"/>
    <row r="154" ht="14.4" x14ac:dyDescent="0.3"/>
    <row r="155" ht="14.4" x14ac:dyDescent="0.3"/>
    <row r="156" ht="14.4" x14ac:dyDescent="0.3"/>
    <row r="157" ht="14.4" x14ac:dyDescent="0.3"/>
    <row r="158" ht="14.4" x14ac:dyDescent="0.3"/>
    <row r="159" ht="14.4" x14ac:dyDescent="0.3"/>
    <row r="160" ht="14.4" x14ac:dyDescent="0.3"/>
    <row r="161" ht="14.4" x14ac:dyDescent="0.3"/>
    <row r="162" ht="14.4" x14ac:dyDescent="0.3"/>
    <row r="163" ht="14.4" x14ac:dyDescent="0.3"/>
    <row r="164" ht="14.4" x14ac:dyDescent="0.3"/>
    <row r="165" ht="14.4" x14ac:dyDescent="0.3"/>
    <row r="166" ht="14.4" x14ac:dyDescent="0.3"/>
    <row r="167" ht="14.4" x14ac:dyDescent="0.3"/>
    <row r="168" ht="14.4" x14ac:dyDescent="0.3"/>
    <row r="169" ht="14.4" x14ac:dyDescent="0.3"/>
    <row r="170" ht="14.4" x14ac:dyDescent="0.3"/>
    <row r="171" ht="14.4" x14ac:dyDescent="0.3"/>
    <row r="172" ht="14.4" x14ac:dyDescent="0.3"/>
    <row r="173" ht="14.4" x14ac:dyDescent="0.3"/>
    <row r="174" ht="14.4" x14ac:dyDescent="0.3"/>
    <row r="175" ht="14.4" x14ac:dyDescent="0.3"/>
    <row r="176" ht="14.4" x14ac:dyDescent="0.3"/>
    <row r="177" ht="14.4" x14ac:dyDescent="0.3"/>
    <row r="178" ht="14.4" x14ac:dyDescent="0.3"/>
    <row r="179" ht="14.4" x14ac:dyDescent="0.3"/>
    <row r="180" ht="14.4" x14ac:dyDescent="0.3"/>
    <row r="181" ht="14.4" x14ac:dyDescent="0.3"/>
    <row r="182" ht="14.4" x14ac:dyDescent="0.3"/>
    <row r="183" ht="14.4" x14ac:dyDescent="0.3"/>
    <row r="184" ht="14.4" x14ac:dyDescent="0.3"/>
    <row r="185" ht="14.4" x14ac:dyDescent="0.3"/>
    <row r="186" ht="14.4" x14ac:dyDescent="0.3"/>
    <row r="187" ht="14.4" x14ac:dyDescent="0.3"/>
    <row r="188" ht="14.4" x14ac:dyDescent="0.3"/>
    <row r="189" ht="14.4" x14ac:dyDescent="0.3"/>
    <row r="190" ht="14.4" x14ac:dyDescent="0.3"/>
    <row r="191" ht="14.4" x14ac:dyDescent="0.3"/>
    <row r="192" ht="14.4" x14ac:dyDescent="0.3"/>
    <row r="193" ht="14.4" x14ac:dyDescent="0.3"/>
    <row r="194" ht="14.4" x14ac:dyDescent="0.3"/>
    <row r="195" ht="14.4" x14ac:dyDescent="0.3"/>
    <row r="196" ht="14.4" x14ac:dyDescent="0.3"/>
    <row r="197" ht="14.4" x14ac:dyDescent="0.3"/>
    <row r="198" ht="14.4" x14ac:dyDescent="0.3"/>
    <row r="199" ht="14.4" x14ac:dyDescent="0.3"/>
    <row r="200" ht="14.4" x14ac:dyDescent="0.3"/>
    <row r="201" ht="14.4" x14ac:dyDescent="0.3"/>
    <row r="202" ht="14.4" x14ac:dyDescent="0.3"/>
    <row r="203" ht="14.4" x14ac:dyDescent="0.3"/>
    <row r="204" ht="14.4" x14ac:dyDescent="0.3"/>
    <row r="205" ht="14.4" x14ac:dyDescent="0.3"/>
    <row r="206" ht="14.4" x14ac:dyDescent="0.3"/>
    <row r="207" ht="14.4" x14ac:dyDescent="0.3"/>
    <row r="208" ht="14.4" x14ac:dyDescent="0.3"/>
    <row r="209" ht="14.4" x14ac:dyDescent="0.3"/>
    <row r="210" ht="14.4" x14ac:dyDescent="0.3"/>
    <row r="211" ht="14.4" x14ac:dyDescent="0.3"/>
    <row r="212" ht="14.4" x14ac:dyDescent="0.3"/>
    <row r="213" ht="14.4" x14ac:dyDescent="0.3"/>
    <row r="214" ht="14.4" x14ac:dyDescent="0.3"/>
    <row r="215" ht="14.4" x14ac:dyDescent="0.3"/>
    <row r="216" ht="14.4" x14ac:dyDescent="0.3"/>
    <row r="217" ht="14.4" x14ac:dyDescent="0.3"/>
    <row r="218" ht="14.4" x14ac:dyDescent="0.3"/>
    <row r="219" ht="14.4" x14ac:dyDescent="0.3"/>
    <row r="220" ht="14.4" x14ac:dyDescent="0.3"/>
    <row r="221" ht="14.4" x14ac:dyDescent="0.3"/>
    <row r="222" ht="14.4" x14ac:dyDescent="0.3"/>
    <row r="223" ht="14.4" x14ac:dyDescent="0.3"/>
    <row r="224" ht="14.4" x14ac:dyDescent="0.3"/>
    <row r="225" ht="14.4" x14ac:dyDescent="0.3"/>
    <row r="226" ht="14.4" x14ac:dyDescent="0.3"/>
    <row r="227" ht="14.4" x14ac:dyDescent="0.3"/>
    <row r="228" ht="14.4" x14ac:dyDescent="0.3"/>
    <row r="229" ht="14.4" x14ac:dyDescent="0.3"/>
    <row r="230" ht="14.4" x14ac:dyDescent="0.3"/>
    <row r="231" ht="14.4" x14ac:dyDescent="0.3"/>
    <row r="232" ht="14.4" x14ac:dyDescent="0.3"/>
    <row r="233" ht="14.4" x14ac:dyDescent="0.3"/>
    <row r="234" ht="14.4" x14ac:dyDescent="0.3"/>
    <row r="235" ht="14.4" x14ac:dyDescent="0.3"/>
    <row r="236" ht="14.4" x14ac:dyDescent="0.3"/>
    <row r="237" ht="14.4" x14ac:dyDescent="0.3"/>
    <row r="238" ht="14.4" x14ac:dyDescent="0.3"/>
    <row r="239" ht="14.4" x14ac:dyDescent="0.3"/>
    <row r="240" ht="14.4" x14ac:dyDescent="0.3"/>
    <row r="241" ht="14.4" x14ac:dyDescent="0.3"/>
    <row r="242" ht="14.4" x14ac:dyDescent="0.3"/>
    <row r="243" ht="14.4" x14ac:dyDescent="0.3"/>
    <row r="244" ht="14.4" x14ac:dyDescent="0.3"/>
    <row r="245" ht="14.4" x14ac:dyDescent="0.3"/>
    <row r="246" ht="14.4" x14ac:dyDescent="0.3"/>
    <row r="247" ht="14.4" x14ac:dyDescent="0.3"/>
    <row r="248" ht="14.4" x14ac:dyDescent="0.3"/>
    <row r="249" ht="14.4" x14ac:dyDescent="0.3"/>
    <row r="250" ht="14.4" x14ac:dyDescent="0.3"/>
    <row r="251" ht="14.4" x14ac:dyDescent="0.3"/>
    <row r="252" ht="14.4" x14ac:dyDescent="0.3"/>
    <row r="253" ht="14.4" x14ac:dyDescent="0.3"/>
    <row r="254" ht="14.4" x14ac:dyDescent="0.3"/>
    <row r="255" ht="14.4" x14ac:dyDescent="0.3"/>
    <row r="256" ht="14.4" x14ac:dyDescent="0.3"/>
    <row r="257" ht="14.4" x14ac:dyDescent="0.3"/>
    <row r="258" ht="14.4" x14ac:dyDescent="0.3"/>
    <row r="259" ht="14.4" x14ac:dyDescent="0.3"/>
    <row r="260" ht="14.4" x14ac:dyDescent="0.3"/>
    <row r="261" ht="14.4" x14ac:dyDescent="0.3"/>
    <row r="262" ht="14.4" x14ac:dyDescent="0.3"/>
    <row r="263" ht="14.4" x14ac:dyDescent="0.3"/>
    <row r="264" ht="14.4" x14ac:dyDescent="0.3"/>
    <row r="265" ht="14.4" x14ac:dyDescent="0.3"/>
    <row r="266" ht="14.4" x14ac:dyDescent="0.3"/>
    <row r="267" ht="14.4" x14ac:dyDescent="0.3"/>
    <row r="268" ht="14.4" x14ac:dyDescent="0.3"/>
    <row r="269" ht="14.4" x14ac:dyDescent="0.3"/>
    <row r="270" ht="14.4" x14ac:dyDescent="0.3"/>
    <row r="271" ht="14.4" x14ac:dyDescent="0.3"/>
    <row r="272" ht="14.4" x14ac:dyDescent="0.3"/>
    <row r="273" ht="14.4" x14ac:dyDescent="0.3"/>
    <row r="274" ht="14.4" x14ac:dyDescent="0.3"/>
    <row r="275" ht="14.4" x14ac:dyDescent="0.3"/>
    <row r="276" ht="14.4" x14ac:dyDescent="0.3"/>
    <row r="277" ht="14.4" x14ac:dyDescent="0.3"/>
    <row r="278" ht="14.4" x14ac:dyDescent="0.3"/>
    <row r="279" ht="14.4" x14ac:dyDescent="0.3"/>
    <row r="280" ht="14.4" x14ac:dyDescent="0.3"/>
    <row r="281" ht="14.4" x14ac:dyDescent="0.3"/>
    <row r="282" ht="14.4" x14ac:dyDescent="0.3"/>
    <row r="283" ht="14.4" x14ac:dyDescent="0.3"/>
    <row r="284" ht="14.4" x14ac:dyDescent="0.3"/>
    <row r="285" ht="14.4" x14ac:dyDescent="0.3"/>
    <row r="286" ht="14.4" x14ac:dyDescent="0.3"/>
    <row r="287" ht="14.4" x14ac:dyDescent="0.3"/>
    <row r="288" ht="14.4" x14ac:dyDescent="0.3"/>
    <row r="289" ht="14.4" x14ac:dyDescent="0.3"/>
    <row r="290" ht="14.4" x14ac:dyDescent="0.3"/>
    <row r="291" ht="14.4" x14ac:dyDescent="0.3"/>
    <row r="292" ht="14.4" x14ac:dyDescent="0.3"/>
    <row r="293" ht="14.4" x14ac:dyDescent="0.3"/>
    <row r="294" ht="14.4" x14ac:dyDescent="0.3"/>
    <row r="295" ht="14.4" x14ac:dyDescent="0.3"/>
    <row r="296" ht="14.4" x14ac:dyDescent="0.3"/>
    <row r="297" ht="14.4" x14ac:dyDescent="0.3"/>
    <row r="298" ht="14.4" x14ac:dyDescent="0.3"/>
    <row r="299" ht="14.4" x14ac:dyDescent="0.3"/>
    <row r="300" ht="14.4" x14ac:dyDescent="0.3"/>
    <row r="301" ht="14.4" x14ac:dyDescent="0.3"/>
    <row r="302" ht="14.4" x14ac:dyDescent="0.3"/>
    <row r="303" ht="14.4" x14ac:dyDescent="0.3"/>
    <row r="304" ht="14.4" x14ac:dyDescent="0.3"/>
    <row r="305" ht="14.4" x14ac:dyDescent="0.3"/>
    <row r="306" ht="14.4" x14ac:dyDescent="0.3"/>
    <row r="307" ht="14.4" x14ac:dyDescent="0.3"/>
    <row r="308" ht="14.4" x14ac:dyDescent="0.3"/>
    <row r="309" ht="14.4" x14ac:dyDescent="0.3"/>
    <row r="310" ht="14.4" x14ac:dyDescent="0.3"/>
    <row r="311" ht="14.4" x14ac:dyDescent="0.3"/>
    <row r="312" ht="14.4" x14ac:dyDescent="0.3"/>
    <row r="313" ht="14.4" x14ac:dyDescent="0.3"/>
    <row r="314" ht="14.4" x14ac:dyDescent="0.3"/>
    <row r="315" ht="14.4" x14ac:dyDescent="0.3"/>
    <row r="316" ht="14.4" x14ac:dyDescent="0.3"/>
    <row r="317" ht="14.4" x14ac:dyDescent="0.3"/>
    <row r="318" ht="14.4" x14ac:dyDescent="0.3"/>
    <row r="319" ht="14.4" x14ac:dyDescent="0.3"/>
    <row r="320" ht="14.4" x14ac:dyDescent="0.3"/>
    <row r="321" ht="14.4" x14ac:dyDescent="0.3"/>
    <row r="322" ht="14.4" x14ac:dyDescent="0.3"/>
    <row r="323" ht="14.4" x14ac:dyDescent="0.3"/>
    <row r="324" ht="14.4" x14ac:dyDescent="0.3"/>
    <row r="325" ht="14.4" x14ac:dyDescent="0.3"/>
    <row r="326" ht="14.4" x14ac:dyDescent="0.3"/>
    <row r="327" ht="14.4" x14ac:dyDescent="0.3"/>
    <row r="328" ht="14.4" x14ac:dyDescent="0.3"/>
    <row r="329" ht="14.4" x14ac:dyDescent="0.3"/>
    <row r="330" ht="14.4" x14ac:dyDescent="0.3"/>
    <row r="331" ht="14.4" x14ac:dyDescent="0.3"/>
    <row r="332" ht="14.4" x14ac:dyDescent="0.3"/>
    <row r="333" ht="14.4" x14ac:dyDescent="0.3"/>
    <row r="334" ht="14.4" x14ac:dyDescent="0.3"/>
    <row r="335" ht="14.4" x14ac:dyDescent="0.3"/>
    <row r="336" ht="14.4" x14ac:dyDescent="0.3"/>
    <row r="337" ht="14.4" x14ac:dyDescent="0.3"/>
    <row r="338" ht="14.4" x14ac:dyDescent="0.3"/>
    <row r="339" ht="14.4" x14ac:dyDescent="0.3"/>
    <row r="340" ht="14.4" x14ac:dyDescent="0.3"/>
    <row r="341" ht="14.4" x14ac:dyDescent="0.3"/>
    <row r="342" ht="14.4" x14ac:dyDescent="0.3"/>
    <row r="343" ht="14.4" x14ac:dyDescent="0.3"/>
    <row r="344" ht="14.4" x14ac:dyDescent="0.3"/>
    <row r="345" ht="14.4" x14ac:dyDescent="0.3"/>
    <row r="346" ht="14.4" x14ac:dyDescent="0.3"/>
    <row r="347" ht="14.4" x14ac:dyDescent="0.3"/>
    <row r="348" ht="14.4" x14ac:dyDescent="0.3"/>
    <row r="349" ht="14.4" x14ac:dyDescent="0.3"/>
    <row r="350" ht="14.4" x14ac:dyDescent="0.3"/>
    <row r="351" ht="14.4" x14ac:dyDescent="0.3"/>
    <row r="352" ht="14.4" x14ac:dyDescent="0.3"/>
    <row r="353" ht="14.4" x14ac:dyDescent="0.3"/>
    <row r="354" ht="14.4" x14ac:dyDescent="0.3"/>
    <row r="355" ht="14.4" x14ac:dyDescent="0.3"/>
    <row r="356" ht="14.4" x14ac:dyDescent="0.3"/>
    <row r="357" ht="14.4" x14ac:dyDescent="0.3"/>
    <row r="358" ht="14.4" x14ac:dyDescent="0.3"/>
    <row r="359" ht="14.4" x14ac:dyDescent="0.3"/>
    <row r="360" ht="14.4" x14ac:dyDescent="0.3"/>
    <row r="361" ht="14.4" x14ac:dyDescent="0.3"/>
    <row r="362" ht="14.4" x14ac:dyDescent="0.3"/>
    <row r="363" ht="14.4" x14ac:dyDescent="0.3"/>
    <row r="364" ht="14.4" x14ac:dyDescent="0.3"/>
    <row r="365" ht="14.4" x14ac:dyDescent="0.3"/>
    <row r="366" ht="14.4" x14ac:dyDescent="0.3"/>
    <row r="367" ht="14.4" x14ac:dyDescent="0.3"/>
    <row r="368" ht="14.4" x14ac:dyDescent="0.3"/>
    <row r="369" ht="14.4" x14ac:dyDescent="0.3"/>
    <row r="370" ht="14.4" x14ac:dyDescent="0.3"/>
    <row r="371" ht="14.4" x14ac:dyDescent="0.3"/>
    <row r="372" ht="14.4" x14ac:dyDescent="0.3"/>
    <row r="373" ht="14.4" x14ac:dyDescent="0.3"/>
    <row r="374" ht="14.4" x14ac:dyDescent="0.3"/>
    <row r="375" ht="14.4" x14ac:dyDescent="0.3"/>
    <row r="376" ht="14.4" x14ac:dyDescent="0.3"/>
    <row r="377" ht="14.4" x14ac:dyDescent="0.3"/>
    <row r="378" ht="14.4" x14ac:dyDescent="0.3"/>
    <row r="379" ht="14.4" x14ac:dyDescent="0.3"/>
    <row r="380" ht="14.4" x14ac:dyDescent="0.3"/>
    <row r="381" ht="14.4" x14ac:dyDescent="0.3"/>
    <row r="382" ht="14.4" x14ac:dyDescent="0.3"/>
    <row r="383" ht="14.4" x14ac:dyDescent="0.3"/>
    <row r="384" ht="14.4" x14ac:dyDescent="0.3"/>
    <row r="385" ht="14.4" x14ac:dyDescent="0.3"/>
    <row r="386" ht="14.4" x14ac:dyDescent="0.3"/>
    <row r="387" ht="14.4" x14ac:dyDescent="0.3"/>
    <row r="388" ht="14.4" x14ac:dyDescent="0.3"/>
    <row r="389" ht="14.4" x14ac:dyDescent="0.3"/>
    <row r="390" ht="14.4" x14ac:dyDescent="0.3"/>
    <row r="391" ht="14.4" x14ac:dyDescent="0.3"/>
    <row r="392" ht="14.4" x14ac:dyDescent="0.3"/>
    <row r="393" ht="14.4" x14ac:dyDescent="0.3"/>
    <row r="394" ht="14.4" x14ac:dyDescent="0.3"/>
    <row r="395" ht="14.4" x14ac:dyDescent="0.3"/>
    <row r="396" ht="14.4" x14ac:dyDescent="0.3"/>
    <row r="397" ht="14.4" x14ac:dyDescent="0.3"/>
    <row r="398" ht="14.4" x14ac:dyDescent="0.3"/>
    <row r="399" ht="14.4" x14ac:dyDescent="0.3"/>
    <row r="400" ht="14.4" x14ac:dyDescent="0.3"/>
    <row r="401" ht="14.4" x14ac:dyDescent="0.3"/>
    <row r="402" ht="14.4" x14ac:dyDescent="0.3"/>
    <row r="403" ht="14.4" x14ac:dyDescent="0.3"/>
    <row r="404" ht="14.4" x14ac:dyDescent="0.3"/>
    <row r="405" ht="14.4" x14ac:dyDescent="0.3"/>
    <row r="406" ht="14.4" x14ac:dyDescent="0.3"/>
    <row r="407" ht="14.4" x14ac:dyDescent="0.3"/>
    <row r="408" ht="14.4" x14ac:dyDescent="0.3"/>
    <row r="409" ht="14.4" x14ac:dyDescent="0.3"/>
    <row r="410" ht="14.4" x14ac:dyDescent="0.3"/>
    <row r="411" ht="14.4" x14ac:dyDescent="0.3"/>
    <row r="412" ht="14.4" x14ac:dyDescent="0.3"/>
    <row r="413" ht="14.4" x14ac:dyDescent="0.3"/>
    <row r="414" ht="14.4" x14ac:dyDescent="0.3"/>
    <row r="415" ht="14.4" x14ac:dyDescent="0.3"/>
    <row r="416" ht="14.4" x14ac:dyDescent="0.3"/>
    <row r="417" ht="14.4" x14ac:dyDescent="0.3"/>
    <row r="418" ht="14.4" x14ac:dyDescent="0.3"/>
    <row r="419" ht="14.4" x14ac:dyDescent="0.3"/>
    <row r="420" ht="14.4" x14ac:dyDescent="0.3"/>
    <row r="421" ht="14.4" x14ac:dyDescent="0.3"/>
    <row r="422" ht="14.4" x14ac:dyDescent="0.3"/>
    <row r="423" ht="14.4" x14ac:dyDescent="0.3"/>
    <row r="424" ht="14.4" x14ac:dyDescent="0.3"/>
    <row r="425" ht="14.4" x14ac:dyDescent="0.3"/>
    <row r="426" ht="14.4" x14ac:dyDescent="0.3"/>
    <row r="427" ht="14.4" x14ac:dyDescent="0.3"/>
    <row r="428" ht="14.4" x14ac:dyDescent="0.3"/>
    <row r="429" ht="14.4" x14ac:dyDescent="0.3"/>
    <row r="430" ht="14.4" x14ac:dyDescent="0.3"/>
    <row r="431" ht="14.4" x14ac:dyDescent="0.3"/>
    <row r="432" ht="14.4" x14ac:dyDescent="0.3"/>
    <row r="433" ht="14.4" x14ac:dyDescent="0.3"/>
    <row r="434" ht="14.4" x14ac:dyDescent="0.3"/>
    <row r="435" ht="14.4" x14ac:dyDescent="0.3"/>
    <row r="436" ht="14.4" x14ac:dyDescent="0.3"/>
    <row r="437" ht="14.4" x14ac:dyDescent="0.3"/>
    <row r="438" ht="14.4" x14ac:dyDescent="0.3"/>
    <row r="439" ht="14.4" x14ac:dyDescent="0.3"/>
    <row r="440" ht="14.4" x14ac:dyDescent="0.3"/>
    <row r="441" ht="14.4" x14ac:dyDescent="0.3"/>
    <row r="442" ht="14.4" x14ac:dyDescent="0.3"/>
    <row r="443" ht="14.4" x14ac:dyDescent="0.3"/>
    <row r="444" ht="14.4" x14ac:dyDescent="0.3"/>
    <row r="445" ht="14.4" x14ac:dyDescent="0.3"/>
    <row r="446" ht="14.4" x14ac:dyDescent="0.3"/>
    <row r="447" ht="14.4" x14ac:dyDescent="0.3"/>
    <row r="448" ht="14.4" x14ac:dyDescent="0.3"/>
    <row r="449" ht="14.4" x14ac:dyDescent="0.3"/>
    <row r="450" ht="14.4" x14ac:dyDescent="0.3"/>
    <row r="451" ht="14.4" x14ac:dyDescent="0.3"/>
    <row r="452" ht="14.4" x14ac:dyDescent="0.3"/>
    <row r="453" ht="14.4" x14ac:dyDescent="0.3"/>
    <row r="454" ht="14.4" x14ac:dyDescent="0.3"/>
    <row r="455" ht="14.4" x14ac:dyDescent="0.3"/>
    <row r="456" ht="14.4" x14ac:dyDescent="0.3"/>
    <row r="457" ht="14.4" x14ac:dyDescent="0.3"/>
    <row r="458" ht="14.4" x14ac:dyDescent="0.3"/>
    <row r="459" ht="14.4" x14ac:dyDescent="0.3"/>
    <row r="460" ht="14.4" x14ac:dyDescent="0.3"/>
    <row r="461" ht="14.4" x14ac:dyDescent="0.3"/>
    <row r="462" ht="14.4" x14ac:dyDescent="0.3"/>
    <row r="463" ht="14.4" x14ac:dyDescent="0.3"/>
    <row r="464" ht="14.4" x14ac:dyDescent="0.3"/>
    <row r="465" ht="14.4" x14ac:dyDescent="0.3"/>
    <row r="466" ht="14.4" x14ac:dyDescent="0.3"/>
    <row r="467" ht="14.4" x14ac:dyDescent="0.3"/>
    <row r="468" ht="14.4" x14ac:dyDescent="0.3"/>
    <row r="469" ht="14.4" x14ac:dyDescent="0.3"/>
    <row r="470" ht="14.4" x14ac:dyDescent="0.3"/>
    <row r="471" ht="14.4" x14ac:dyDescent="0.3"/>
    <row r="472" ht="14.4" x14ac:dyDescent="0.3"/>
    <row r="473" ht="14.4" x14ac:dyDescent="0.3"/>
    <row r="474" ht="14.4" x14ac:dyDescent="0.3"/>
    <row r="475" ht="14.4" x14ac:dyDescent="0.3"/>
    <row r="476" ht="14.4" x14ac:dyDescent="0.3"/>
    <row r="477" ht="14.4" x14ac:dyDescent="0.3"/>
    <row r="478" ht="14.4" x14ac:dyDescent="0.3"/>
    <row r="479" ht="14.4" x14ac:dyDescent="0.3"/>
    <row r="480" ht="14.4" x14ac:dyDescent="0.3"/>
    <row r="481" ht="14.4" x14ac:dyDescent="0.3"/>
    <row r="482" ht="14.4" x14ac:dyDescent="0.3"/>
    <row r="483" ht="14.4" x14ac:dyDescent="0.3"/>
    <row r="484" ht="14.4" x14ac:dyDescent="0.3"/>
    <row r="485" ht="14.4" x14ac:dyDescent="0.3"/>
    <row r="486" ht="14.4" x14ac:dyDescent="0.3"/>
    <row r="487" ht="14.4" x14ac:dyDescent="0.3"/>
    <row r="488" ht="14.4" x14ac:dyDescent="0.3"/>
    <row r="489" ht="14.4" x14ac:dyDescent="0.3"/>
    <row r="490" ht="14.4" x14ac:dyDescent="0.3"/>
    <row r="491" ht="14.4" x14ac:dyDescent="0.3"/>
    <row r="492" ht="14.4" x14ac:dyDescent="0.3"/>
    <row r="493" ht="14.4" x14ac:dyDescent="0.3"/>
    <row r="494" ht="14.4" x14ac:dyDescent="0.3"/>
    <row r="495" ht="14.4" x14ac:dyDescent="0.3"/>
    <row r="496" ht="14.4" x14ac:dyDescent="0.3"/>
    <row r="497" ht="14.4" x14ac:dyDescent="0.3"/>
    <row r="498" ht="14.4" x14ac:dyDescent="0.3"/>
    <row r="499" ht="14.4" x14ac:dyDescent="0.3"/>
    <row r="500" ht="14.4" x14ac:dyDescent="0.3"/>
    <row r="501" ht="14.4" x14ac:dyDescent="0.3"/>
    <row r="502" ht="14.4" x14ac:dyDescent="0.3"/>
    <row r="503" ht="14.4" x14ac:dyDescent="0.3"/>
    <row r="504" ht="14.4" x14ac:dyDescent="0.3"/>
    <row r="505" ht="14.4" x14ac:dyDescent="0.3"/>
    <row r="506" ht="14.4" x14ac:dyDescent="0.3"/>
    <row r="507" ht="14.4" x14ac:dyDescent="0.3"/>
    <row r="508" ht="14.4" x14ac:dyDescent="0.3"/>
    <row r="509" ht="14.4" x14ac:dyDescent="0.3"/>
    <row r="510" ht="14.4" x14ac:dyDescent="0.3"/>
    <row r="511" ht="14.4" x14ac:dyDescent="0.3"/>
    <row r="512" ht="14.4" x14ac:dyDescent="0.3"/>
    <row r="513" ht="14.4" x14ac:dyDescent="0.3"/>
    <row r="514" ht="14.4" x14ac:dyDescent="0.3"/>
    <row r="515" ht="14.4" x14ac:dyDescent="0.3"/>
    <row r="516" ht="14.4" x14ac:dyDescent="0.3"/>
    <row r="517" ht="14.4" x14ac:dyDescent="0.3"/>
    <row r="518" ht="14.4" x14ac:dyDescent="0.3"/>
    <row r="519" ht="14.4" x14ac:dyDescent="0.3"/>
    <row r="520" ht="14.4" x14ac:dyDescent="0.3"/>
    <row r="521" ht="14.4" x14ac:dyDescent="0.3"/>
    <row r="522" ht="14.4" x14ac:dyDescent="0.3"/>
    <row r="523" ht="14.4" x14ac:dyDescent="0.3"/>
    <row r="524" ht="14.4" x14ac:dyDescent="0.3"/>
    <row r="525" ht="14.4" x14ac:dyDescent="0.3"/>
    <row r="526" ht="14.4" x14ac:dyDescent="0.3"/>
    <row r="527" ht="14.4" x14ac:dyDescent="0.3"/>
    <row r="528" ht="14.4" x14ac:dyDescent="0.3"/>
    <row r="529" ht="14.4" x14ac:dyDescent="0.3"/>
    <row r="530" ht="14.4" x14ac:dyDescent="0.3"/>
    <row r="531" ht="14.4" x14ac:dyDescent="0.3"/>
    <row r="532" ht="14.4" x14ac:dyDescent="0.3"/>
    <row r="533" ht="14.4" x14ac:dyDescent="0.3"/>
    <row r="534" ht="14.4" x14ac:dyDescent="0.3"/>
    <row r="535" ht="14.4" x14ac:dyDescent="0.3"/>
    <row r="536" ht="14.4" x14ac:dyDescent="0.3"/>
    <row r="537" ht="14.4" x14ac:dyDescent="0.3"/>
    <row r="538" ht="14.4" x14ac:dyDescent="0.3"/>
    <row r="539" ht="14.4" x14ac:dyDescent="0.3"/>
    <row r="540" ht="14.4" x14ac:dyDescent="0.3"/>
    <row r="541" ht="14.4" x14ac:dyDescent="0.3"/>
    <row r="542" ht="14.4" x14ac:dyDescent="0.3"/>
    <row r="543" ht="14.4" x14ac:dyDescent="0.3"/>
    <row r="544" ht="14.4" x14ac:dyDescent="0.3"/>
    <row r="545" ht="14.4" x14ac:dyDescent="0.3"/>
    <row r="546" ht="14.4" x14ac:dyDescent="0.3"/>
    <row r="547" ht="14.4" x14ac:dyDescent="0.3"/>
    <row r="548" ht="14.4" x14ac:dyDescent="0.3"/>
    <row r="549" ht="14.4" x14ac:dyDescent="0.3"/>
    <row r="550" ht="14.4" x14ac:dyDescent="0.3"/>
    <row r="551" ht="14.4" x14ac:dyDescent="0.3"/>
    <row r="552" ht="14.4" x14ac:dyDescent="0.3"/>
    <row r="553" ht="14.4" x14ac:dyDescent="0.3"/>
    <row r="554" ht="14.4" x14ac:dyDescent="0.3"/>
    <row r="555" ht="14.4" x14ac:dyDescent="0.3"/>
    <row r="556" ht="14.4" x14ac:dyDescent="0.3"/>
    <row r="557" ht="14.4" x14ac:dyDescent="0.3"/>
    <row r="558" ht="14.4" x14ac:dyDescent="0.3"/>
    <row r="559" ht="14.4" x14ac:dyDescent="0.3"/>
    <row r="560" ht="14.4" x14ac:dyDescent="0.3"/>
    <row r="561" ht="14.4" x14ac:dyDescent="0.3"/>
    <row r="562" ht="14.4" x14ac:dyDescent="0.3"/>
    <row r="563" ht="14.4" x14ac:dyDescent="0.3"/>
    <row r="564" ht="14.4" x14ac:dyDescent="0.3"/>
    <row r="565" ht="14.4" x14ac:dyDescent="0.3"/>
    <row r="566" ht="14.4" x14ac:dyDescent="0.3"/>
    <row r="567" ht="14.4" x14ac:dyDescent="0.3"/>
    <row r="568" ht="14.4" x14ac:dyDescent="0.3"/>
    <row r="569" ht="14.4" x14ac:dyDescent="0.3"/>
    <row r="570" ht="14.4" x14ac:dyDescent="0.3"/>
    <row r="571" ht="14.4" x14ac:dyDescent="0.3"/>
    <row r="572" ht="14.4" x14ac:dyDescent="0.3"/>
    <row r="573" ht="14.4" x14ac:dyDescent="0.3"/>
    <row r="574" ht="14.4" x14ac:dyDescent="0.3"/>
    <row r="575" ht="14.4" x14ac:dyDescent="0.3"/>
    <row r="576" ht="14.4" x14ac:dyDescent="0.3"/>
    <row r="577" ht="14.4" x14ac:dyDescent="0.3"/>
    <row r="578" ht="14.4" x14ac:dyDescent="0.3"/>
    <row r="579" ht="14.4" x14ac:dyDescent="0.3"/>
    <row r="580" ht="14.4" x14ac:dyDescent="0.3"/>
    <row r="581" ht="14.4" x14ac:dyDescent="0.3"/>
    <row r="582" ht="14.4" x14ac:dyDescent="0.3"/>
    <row r="583" ht="14.4" x14ac:dyDescent="0.3"/>
    <row r="584" ht="14.4" x14ac:dyDescent="0.3"/>
    <row r="585" ht="14.4" x14ac:dyDescent="0.3"/>
    <row r="586" ht="14.4" x14ac:dyDescent="0.3"/>
    <row r="587" ht="14.4" x14ac:dyDescent="0.3"/>
    <row r="588" ht="14.4" x14ac:dyDescent="0.3"/>
    <row r="589" ht="14.4" x14ac:dyDescent="0.3"/>
    <row r="590" ht="14.4" x14ac:dyDescent="0.3"/>
    <row r="591" ht="14.4" x14ac:dyDescent="0.3"/>
    <row r="592" ht="14.4" x14ac:dyDescent="0.3"/>
    <row r="593" ht="14.4" x14ac:dyDescent="0.3"/>
    <row r="594" ht="14.4" x14ac:dyDescent="0.3"/>
    <row r="595" ht="14.4" x14ac:dyDescent="0.3"/>
    <row r="596" ht="14.4" x14ac:dyDescent="0.3"/>
    <row r="597" ht="14.4" x14ac:dyDescent="0.3"/>
    <row r="598" ht="14.4" x14ac:dyDescent="0.3"/>
    <row r="599" ht="14.4" x14ac:dyDescent="0.3"/>
    <row r="600" ht="14.4" x14ac:dyDescent="0.3"/>
    <row r="601" ht="14.4" x14ac:dyDescent="0.3"/>
    <row r="602" ht="14.4" x14ac:dyDescent="0.3"/>
    <row r="603" ht="14.4" x14ac:dyDescent="0.3"/>
    <row r="604" ht="14.4" x14ac:dyDescent="0.3"/>
    <row r="605" ht="14.4" x14ac:dyDescent="0.3"/>
    <row r="606" ht="14.4" x14ac:dyDescent="0.3"/>
    <row r="607" ht="14.4" x14ac:dyDescent="0.3"/>
    <row r="608" ht="14.4" x14ac:dyDescent="0.3"/>
    <row r="609" ht="14.4" x14ac:dyDescent="0.3"/>
    <row r="610" ht="14.4" x14ac:dyDescent="0.3"/>
    <row r="611" ht="14.4" x14ac:dyDescent="0.3"/>
    <row r="612" ht="14.4" x14ac:dyDescent="0.3"/>
    <row r="613" ht="14.4" x14ac:dyDescent="0.3"/>
    <row r="614" ht="14.4" x14ac:dyDescent="0.3"/>
    <row r="615" ht="14.4" x14ac:dyDescent="0.3"/>
    <row r="616" ht="14.4" x14ac:dyDescent="0.3"/>
    <row r="617" ht="14.4" x14ac:dyDescent="0.3"/>
    <row r="618" ht="14.4" x14ac:dyDescent="0.3"/>
    <row r="619" ht="14.4" x14ac:dyDescent="0.3"/>
    <row r="620" ht="14.4" x14ac:dyDescent="0.3"/>
    <row r="621" ht="14.4" x14ac:dyDescent="0.3"/>
    <row r="622" ht="14.4" x14ac:dyDescent="0.3"/>
    <row r="623" ht="14.4" x14ac:dyDescent="0.3"/>
    <row r="624" ht="14.4" x14ac:dyDescent="0.3"/>
    <row r="625" ht="14.4" x14ac:dyDescent="0.3"/>
    <row r="626" ht="14.4" x14ac:dyDescent="0.3"/>
    <row r="627" ht="14.4" x14ac:dyDescent="0.3"/>
    <row r="628" ht="14.4" x14ac:dyDescent="0.3"/>
    <row r="629" ht="14.4" x14ac:dyDescent="0.3"/>
    <row r="630" ht="14.4" x14ac:dyDescent="0.3"/>
    <row r="631" ht="14.4" x14ac:dyDescent="0.3"/>
    <row r="632" ht="14.4" x14ac:dyDescent="0.3"/>
    <row r="633" ht="14.4" x14ac:dyDescent="0.3"/>
    <row r="634" ht="14.4" x14ac:dyDescent="0.3"/>
    <row r="635" ht="14.4" x14ac:dyDescent="0.3"/>
    <row r="636" ht="14.4" x14ac:dyDescent="0.3"/>
    <row r="637" ht="14.4" x14ac:dyDescent="0.3"/>
    <row r="638" ht="14.4" x14ac:dyDescent="0.3"/>
    <row r="639" ht="14.4" x14ac:dyDescent="0.3"/>
    <row r="640" ht="14.4" x14ac:dyDescent="0.3"/>
    <row r="641" ht="14.4" x14ac:dyDescent="0.3"/>
    <row r="642" ht="14.4" x14ac:dyDescent="0.3"/>
    <row r="643" ht="14.4" x14ac:dyDescent="0.3"/>
    <row r="644" ht="14.4" x14ac:dyDescent="0.3"/>
    <row r="645" ht="14.4" x14ac:dyDescent="0.3"/>
    <row r="646" ht="14.4" x14ac:dyDescent="0.3"/>
    <row r="647" ht="14.4" x14ac:dyDescent="0.3"/>
    <row r="648" ht="14.4" x14ac:dyDescent="0.3"/>
    <row r="649" ht="14.4" x14ac:dyDescent="0.3"/>
    <row r="650" ht="14.4" x14ac:dyDescent="0.3"/>
    <row r="651" ht="14.4" x14ac:dyDescent="0.3"/>
    <row r="652" ht="14.4" x14ac:dyDescent="0.3"/>
    <row r="653" ht="14.4" x14ac:dyDescent="0.3"/>
    <row r="654" ht="14.4" x14ac:dyDescent="0.3"/>
    <row r="655" ht="14.4" x14ac:dyDescent="0.3"/>
    <row r="656" ht="14.4" x14ac:dyDescent="0.3"/>
    <row r="657" ht="14.4" x14ac:dyDescent="0.3"/>
    <row r="658" ht="14.4" x14ac:dyDescent="0.3"/>
    <row r="659" ht="14.4" x14ac:dyDescent="0.3"/>
    <row r="660" ht="14.4" x14ac:dyDescent="0.3"/>
    <row r="661" ht="14.4" x14ac:dyDescent="0.3"/>
    <row r="662" ht="14.4" x14ac:dyDescent="0.3"/>
    <row r="663" ht="14.4" x14ac:dyDescent="0.3"/>
    <row r="664" ht="14.4" x14ac:dyDescent="0.3"/>
    <row r="665" ht="14.4" x14ac:dyDescent="0.3"/>
    <row r="666" ht="14.4" x14ac:dyDescent="0.3"/>
    <row r="667" ht="14.4" x14ac:dyDescent="0.3"/>
    <row r="668" ht="14.4" x14ac:dyDescent="0.3"/>
    <row r="669" ht="14.4" x14ac:dyDescent="0.3"/>
    <row r="670" ht="14.4" x14ac:dyDescent="0.3"/>
    <row r="671" ht="14.4" x14ac:dyDescent="0.3"/>
    <row r="672" ht="14.4" x14ac:dyDescent="0.3"/>
    <row r="673" ht="14.4" x14ac:dyDescent="0.3"/>
    <row r="674" ht="14.4" x14ac:dyDescent="0.3"/>
    <row r="675" ht="14.4" x14ac:dyDescent="0.3"/>
    <row r="676" ht="14.4" x14ac:dyDescent="0.3"/>
    <row r="677" ht="14.4" x14ac:dyDescent="0.3"/>
    <row r="678" ht="14.4" x14ac:dyDescent="0.3"/>
    <row r="679" ht="14.4" x14ac:dyDescent="0.3"/>
    <row r="680" ht="14.4" x14ac:dyDescent="0.3"/>
    <row r="681" ht="14.4" x14ac:dyDescent="0.3"/>
    <row r="682" ht="14.4" x14ac:dyDescent="0.3"/>
    <row r="683" ht="14.4" x14ac:dyDescent="0.3"/>
    <row r="684" ht="14.4" x14ac:dyDescent="0.3"/>
    <row r="685" ht="14.4" x14ac:dyDescent="0.3"/>
    <row r="686" ht="14.4" x14ac:dyDescent="0.3"/>
    <row r="687" ht="14.4" x14ac:dyDescent="0.3"/>
    <row r="688" ht="14.4" x14ac:dyDescent="0.3"/>
    <row r="689" ht="14.4" x14ac:dyDescent="0.3"/>
    <row r="690" ht="14.4" x14ac:dyDescent="0.3"/>
    <row r="691" ht="14.4" x14ac:dyDescent="0.3"/>
    <row r="692" ht="14.4" x14ac:dyDescent="0.3"/>
    <row r="693" ht="14.4" x14ac:dyDescent="0.3"/>
    <row r="694" ht="14.4" x14ac:dyDescent="0.3"/>
    <row r="695" ht="14.4" x14ac:dyDescent="0.3"/>
    <row r="696" ht="14.4" x14ac:dyDescent="0.3"/>
    <row r="697" ht="14.4" x14ac:dyDescent="0.3"/>
    <row r="698" ht="14.4" x14ac:dyDescent="0.3"/>
    <row r="699" ht="14.4" x14ac:dyDescent="0.3"/>
    <row r="700" ht="14.4" x14ac:dyDescent="0.3"/>
    <row r="701" ht="14.4" x14ac:dyDescent="0.3"/>
    <row r="702" ht="14.4" x14ac:dyDescent="0.3"/>
    <row r="703" ht="14.4" x14ac:dyDescent="0.3"/>
    <row r="704" ht="14.4" x14ac:dyDescent="0.3"/>
    <row r="705" ht="14.4" x14ac:dyDescent="0.3"/>
    <row r="706" ht="14.4" x14ac:dyDescent="0.3"/>
    <row r="707" ht="14.4" x14ac:dyDescent="0.3"/>
    <row r="708" ht="14.4" x14ac:dyDescent="0.3"/>
    <row r="709" ht="14.4" x14ac:dyDescent="0.3"/>
    <row r="710" ht="14.4" x14ac:dyDescent="0.3"/>
    <row r="711" ht="14.4" x14ac:dyDescent="0.3"/>
    <row r="712" ht="14.4" x14ac:dyDescent="0.3"/>
    <row r="713" ht="14.4" x14ac:dyDescent="0.3"/>
    <row r="714" ht="14.4" x14ac:dyDescent="0.3"/>
    <row r="715" ht="14.4" x14ac:dyDescent="0.3"/>
    <row r="716" ht="14.4" x14ac:dyDescent="0.3"/>
    <row r="717" ht="14.4" x14ac:dyDescent="0.3"/>
    <row r="718" ht="14.4" x14ac:dyDescent="0.3"/>
    <row r="719" ht="14.4" x14ac:dyDescent="0.3"/>
    <row r="720" ht="14.4" x14ac:dyDescent="0.3"/>
    <row r="721" ht="14.4" x14ac:dyDescent="0.3"/>
    <row r="722" ht="14.4" x14ac:dyDescent="0.3"/>
    <row r="723" ht="14.4" x14ac:dyDescent="0.3"/>
    <row r="724" ht="14.4" x14ac:dyDescent="0.3"/>
    <row r="725" ht="14.4" x14ac:dyDescent="0.3"/>
    <row r="726" ht="14.4" x14ac:dyDescent="0.3"/>
    <row r="727" ht="14.4" x14ac:dyDescent="0.3"/>
    <row r="728" ht="14.4" x14ac:dyDescent="0.3"/>
    <row r="729" ht="14.4" x14ac:dyDescent="0.3"/>
    <row r="730" ht="14.4" x14ac:dyDescent="0.3"/>
    <row r="731" ht="14.4" x14ac:dyDescent="0.3"/>
    <row r="732" ht="14.4" x14ac:dyDescent="0.3"/>
    <row r="733" ht="14.4" x14ac:dyDescent="0.3"/>
    <row r="734" ht="14.4" x14ac:dyDescent="0.3"/>
    <row r="735" ht="14.4" x14ac:dyDescent="0.3"/>
    <row r="736" ht="14.4" x14ac:dyDescent="0.3"/>
    <row r="737" ht="14.4" x14ac:dyDescent="0.3"/>
    <row r="738" ht="14.4" x14ac:dyDescent="0.3"/>
    <row r="739" ht="14.4" x14ac:dyDescent="0.3"/>
    <row r="740" ht="14.4" x14ac:dyDescent="0.3"/>
    <row r="741" ht="14.4" x14ac:dyDescent="0.3"/>
    <row r="742" ht="14.4" x14ac:dyDescent="0.3"/>
    <row r="743" ht="14.4" x14ac:dyDescent="0.3"/>
    <row r="744" ht="14.4" x14ac:dyDescent="0.3"/>
    <row r="745" ht="14.4" x14ac:dyDescent="0.3"/>
    <row r="746" ht="14.4" x14ac:dyDescent="0.3"/>
    <row r="747" ht="14.4" x14ac:dyDescent="0.3"/>
    <row r="748" ht="14.4" x14ac:dyDescent="0.3"/>
    <row r="749" ht="14.4" x14ac:dyDescent="0.3"/>
    <row r="750" ht="14.4" x14ac:dyDescent="0.3"/>
    <row r="751" ht="14.4" x14ac:dyDescent="0.3"/>
    <row r="752" ht="14.4" x14ac:dyDescent="0.3"/>
    <row r="753" ht="14.4" x14ac:dyDescent="0.3"/>
    <row r="754" ht="14.4" x14ac:dyDescent="0.3"/>
    <row r="755" ht="14.4" x14ac:dyDescent="0.3"/>
    <row r="756" ht="14.4" x14ac:dyDescent="0.3"/>
    <row r="757" ht="14.4" x14ac:dyDescent="0.3"/>
    <row r="758" ht="14.4" x14ac:dyDescent="0.3"/>
    <row r="759" ht="14.4" x14ac:dyDescent="0.3"/>
    <row r="760" ht="14.4" x14ac:dyDescent="0.3"/>
    <row r="761" ht="14.4" x14ac:dyDescent="0.3"/>
    <row r="762" ht="14.4" x14ac:dyDescent="0.3"/>
    <row r="763" ht="14.4" x14ac:dyDescent="0.3"/>
    <row r="764" ht="14.4" x14ac:dyDescent="0.3"/>
    <row r="765" ht="14.4" x14ac:dyDescent="0.3"/>
    <row r="766" ht="14.4" x14ac:dyDescent="0.3"/>
    <row r="767" ht="14.4" x14ac:dyDescent="0.3"/>
    <row r="768" ht="14.4" x14ac:dyDescent="0.3"/>
    <row r="769" ht="14.4" x14ac:dyDescent="0.3"/>
    <row r="770" ht="14.4" x14ac:dyDescent="0.3"/>
    <row r="771" ht="14.4" x14ac:dyDescent="0.3"/>
    <row r="772" ht="14.4" x14ac:dyDescent="0.3"/>
    <row r="773" ht="14.4" x14ac:dyDescent="0.3"/>
    <row r="774" ht="14.4" x14ac:dyDescent="0.3"/>
    <row r="775" ht="14.4" x14ac:dyDescent="0.3"/>
    <row r="776" ht="14.4" x14ac:dyDescent="0.3"/>
    <row r="777" ht="14.4" x14ac:dyDescent="0.3"/>
    <row r="778" ht="14.4" x14ac:dyDescent="0.3"/>
    <row r="779" ht="14.4" x14ac:dyDescent="0.3"/>
    <row r="780" ht="14.4" x14ac:dyDescent="0.3"/>
    <row r="781" ht="14.4" x14ac:dyDescent="0.3"/>
    <row r="782" ht="14.4" x14ac:dyDescent="0.3"/>
    <row r="783" ht="14.4" x14ac:dyDescent="0.3"/>
    <row r="784" ht="14.4" x14ac:dyDescent="0.3"/>
    <row r="785" ht="14.4" x14ac:dyDescent="0.3"/>
    <row r="786" ht="14.4" x14ac:dyDescent="0.3"/>
    <row r="787" ht="14.4" x14ac:dyDescent="0.3"/>
    <row r="788" ht="14.4" x14ac:dyDescent="0.3"/>
    <row r="789" ht="14.4" x14ac:dyDescent="0.3"/>
    <row r="790" ht="14.4" x14ac:dyDescent="0.3"/>
    <row r="791" ht="14.4" x14ac:dyDescent="0.3"/>
    <row r="792" ht="14.4" x14ac:dyDescent="0.3"/>
    <row r="793" ht="14.4" x14ac:dyDescent="0.3"/>
    <row r="794" ht="14.4" x14ac:dyDescent="0.3"/>
    <row r="795" ht="14.4" x14ac:dyDescent="0.3"/>
    <row r="796" ht="14.4" x14ac:dyDescent="0.3"/>
    <row r="797" ht="14.4" x14ac:dyDescent="0.3"/>
    <row r="798" ht="14.4" x14ac:dyDescent="0.3"/>
    <row r="799" ht="14.4" x14ac:dyDescent="0.3"/>
    <row r="800" ht="14.4" x14ac:dyDescent="0.3"/>
    <row r="801" ht="14.4" x14ac:dyDescent="0.3"/>
    <row r="802" ht="14.4" x14ac:dyDescent="0.3"/>
    <row r="803" ht="14.4" x14ac:dyDescent="0.3"/>
    <row r="804" ht="14.4" x14ac:dyDescent="0.3"/>
    <row r="805" ht="14.4" x14ac:dyDescent="0.3"/>
    <row r="806" ht="14.4" x14ac:dyDescent="0.3"/>
    <row r="807" ht="14.4" x14ac:dyDescent="0.3"/>
    <row r="808" ht="14.4" x14ac:dyDescent="0.3"/>
    <row r="809" ht="14.4" x14ac:dyDescent="0.3"/>
    <row r="810" ht="14.4" x14ac:dyDescent="0.3"/>
    <row r="811" ht="14.4" x14ac:dyDescent="0.3"/>
    <row r="812" ht="14.4" x14ac:dyDescent="0.3"/>
    <row r="813" ht="14.4" x14ac:dyDescent="0.3"/>
    <row r="814" ht="14.4" x14ac:dyDescent="0.3"/>
    <row r="815" ht="14.4" x14ac:dyDescent="0.3"/>
    <row r="816" ht="14.4" x14ac:dyDescent="0.3"/>
    <row r="817" ht="14.4" x14ac:dyDescent="0.3"/>
    <row r="818" ht="14.4" x14ac:dyDescent="0.3"/>
    <row r="819" ht="14.4" x14ac:dyDescent="0.3"/>
    <row r="820" ht="14.4" x14ac:dyDescent="0.3"/>
    <row r="821" ht="14.4" x14ac:dyDescent="0.3"/>
    <row r="822" ht="14.4" x14ac:dyDescent="0.3"/>
    <row r="823" ht="14.4" x14ac:dyDescent="0.3"/>
    <row r="824" ht="14.4" x14ac:dyDescent="0.3"/>
    <row r="825" ht="14.4" x14ac:dyDescent="0.3"/>
    <row r="826" ht="14.4" x14ac:dyDescent="0.3"/>
    <row r="827" ht="14.4" x14ac:dyDescent="0.3"/>
    <row r="828" ht="14.4" x14ac:dyDescent="0.3"/>
    <row r="829" ht="14.4" x14ac:dyDescent="0.3"/>
    <row r="830" ht="14.4" x14ac:dyDescent="0.3"/>
    <row r="831" ht="14.4" x14ac:dyDescent="0.3"/>
    <row r="832" ht="14.4" x14ac:dyDescent="0.3"/>
    <row r="833" ht="14.4" x14ac:dyDescent="0.3"/>
    <row r="834" ht="14.4" x14ac:dyDescent="0.3"/>
    <row r="835" ht="14.4" x14ac:dyDescent="0.3"/>
    <row r="836" ht="14.4" x14ac:dyDescent="0.3"/>
    <row r="837" ht="14.4" x14ac:dyDescent="0.3"/>
    <row r="838" ht="14.4" x14ac:dyDescent="0.3"/>
    <row r="839" ht="14.4" x14ac:dyDescent="0.3"/>
    <row r="840" ht="14.4" x14ac:dyDescent="0.3"/>
    <row r="841" ht="14.4" x14ac:dyDescent="0.3"/>
    <row r="842" ht="14.4" x14ac:dyDescent="0.3"/>
    <row r="843" ht="14.4" x14ac:dyDescent="0.3"/>
    <row r="844" ht="14.4" x14ac:dyDescent="0.3"/>
    <row r="845" ht="14.4" x14ac:dyDescent="0.3"/>
    <row r="846" ht="14.4" x14ac:dyDescent="0.3"/>
    <row r="847" ht="14.4" x14ac:dyDescent="0.3"/>
    <row r="848" ht="14.4" x14ac:dyDescent="0.3"/>
    <row r="849" ht="14.4" x14ac:dyDescent="0.3"/>
    <row r="850" ht="14.4" x14ac:dyDescent="0.3"/>
    <row r="851" ht="14.4" x14ac:dyDescent="0.3"/>
    <row r="852" ht="14.4" x14ac:dyDescent="0.3"/>
    <row r="853" ht="14.4" x14ac:dyDescent="0.3"/>
    <row r="854" ht="14.4" x14ac:dyDescent="0.3"/>
    <row r="855" ht="14.4" x14ac:dyDescent="0.3"/>
    <row r="856" ht="14.4" x14ac:dyDescent="0.3"/>
    <row r="857" ht="14.4" x14ac:dyDescent="0.3"/>
    <row r="858" ht="14.4" x14ac:dyDescent="0.3"/>
    <row r="859" ht="14.4" x14ac:dyDescent="0.3"/>
    <row r="860" ht="14.4" x14ac:dyDescent="0.3"/>
    <row r="861" ht="14.4" x14ac:dyDescent="0.3"/>
    <row r="862" ht="14.4" x14ac:dyDescent="0.3"/>
    <row r="863" ht="14.4" x14ac:dyDescent="0.3"/>
    <row r="864" ht="14.4" x14ac:dyDescent="0.3"/>
    <row r="865" ht="14.4" x14ac:dyDescent="0.3"/>
    <row r="866" ht="14.4" x14ac:dyDescent="0.3"/>
    <row r="867" ht="14.4" x14ac:dyDescent="0.3"/>
    <row r="868" ht="14.4" x14ac:dyDescent="0.3"/>
    <row r="869" ht="14.4" x14ac:dyDescent="0.3"/>
    <row r="870" ht="14.4" x14ac:dyDescent="0.3"/>
    <row r="871" ht="14.4" x14ac:dyDescent="0.3"/>
    <row r="872" ht="14.4" x14ac:dyDescent="0.3"/>
    <row r="873" ht="14.4" x14ac:dyDescent="0.3"/>
    <row r="874" ht="14.4" x14ac:dyDescent="0.3"/>
    <row r="875" ht="14.4" x14ac:dyDescent="0.3"/>
    <row r="876" ht="14.4" x14ac:dyDescent="0.3"/>
    <row r="877" ht="14.4" x14ac:dyDescent="0.3"/>
    <row r="878" ht="14.4" x14ac:dyDescent="0.3"/>
    <row r="879" ht="14.4" x14ac:dyDescent="0.3"/>
    <row r="880" ht="14.4" x14ac:dyDescent="0.3"/>
    <row r="881" ht="14.4" x14ac:dyDescent="0.3"/>
    <row r="882" ht="14.4" x14ac:dyDescent="0.3"/>
    <row r="883" ht="14.4" x14ac:dyDescent="0.3"/>
    <row r="884" ht="14.4" x14ac:dyDescent="0.3"/>
    <row r="885" ht="14.4" x14ac:dyDescent="0.3"/>
    <row r="886" ht="14.4" x14ac:dyDescent="0.3"/>
    <row r="887" ht="14.4" x14ac:dyDescent="0.3"/>
    <row r="888" ht="14.4" x14ac:dyDescent="0.3"/>
    <row r="889" ht="14.4" x14ac:dyDescent="0.3"/>
    <row r="890" ht="14.4" x14ac:dyDescent="0.3"/>
    <row r="891" ht="14.4" x14ac:dyDescent="0.3"/>
    <row r="892" ht="14.4" x14ac:dyDescent="0.3"/>
    <row r="893" ht="14.4" x14ac:dyDescent="0.3"/>
    <row r="894" ht="14.4" x14ac:dyDescent="0.3"/>
    <row r="895" ht="14.4" x14ac:dyDescent="0.3"/>
    <row r="896" ht="14.4" x14ac:dyDescent="0.3"/>
    <row r="897" ht="14.4" x14ac:dyDescent="0.3"/>
    <row r="898" ht="14.4" x14ac:dyDescent="0.3"/>
    <row r="899" ht="14.4" x14ac:dyDescent="0.3"/>
    <row r="900" ht="14.4" x14ac:dyDescent="0.3"/>
    <row r="901" ht="14.4" x14ac:dyDescent="0.3"/>
    <row r="902" ht="14.4" x14ac:dyDescent="0.3"/>
    <row r="903" ht="14.4" x14ac:dyDescent="0.3"/>
    <row r="904" ht="14.4" x14ac:dyDescent="0.3"/>
    <row r="905" ht="14.4" x14ac:dyDescent="0.3"/>
    <row r="906" ht="14.4" x14ac:dyDescent="0.3"/>
    <row r="907" ht="14.4" x14ac:dyDescent="0.3"/>
    <row r="908" ht="14.4" x14ac:dyDescent="0.3"/>
    <row r="909" ht="14.4" x14ac:dyDescent="0.3"/>
    <row r="910" ht="14.4" x14ac:dyDescent="0.3"/>
    <row r="911" ht="14.4" x14ac:dyDescent="0.3"/>
    <row r="912" ht="14.4" x14ac:dyDescent="0.3"/>
    <row r="913" ht="14.4" x14ac:dyDescent="0.3"/>
    <row r="914" ht="14.4" x14ac:dyDescent="0.3"/>
    <row r="915" ht="14.4" x14ac:dyDescent="0.3"/>
    <row r="916" ht="14.4" x14ac:dyDescent="0.3"/>
    <row r="917" ht="14.4" x14ac:dyDescent="0.3"/>
    <row r="918" ht="14.4" x14ac:dyDescent="0.3"/>
    <row r="919" ht="14.4" x14ac:dyDescent="0.3"/>
    <row r="920" ht="14.4" x14ac:dyDescent="0.3"/>
    <row r="921" ht="14.4" x14ac:dyDescent="0.3"/>
    <row r="922" ht="14.4" x14ac:dyDescent="0.3"/>
    <row r="923" ht="14.4" x14ac:dyDescent="0.3"/>
    <row r="924" ht="14.4" x14ac:dyDescent="0.3"/>
    <row r="925" ht="14.4" x14ac:dyDescent="0.3"/>
    <row r="926" ht="14.4" x14ac:dyDescent="0.3"/>
    <row r="927" ht="14.4" x14ac:dyDescent="0.3"/>
    <row r="928" ht="14.4" x14ac:dyDescent="0.3"/>
    <row r="929" ht="14.4" x14ac:dyDescent="0.3"/>
    <row r="930" ht="14.4" x14ac:dyDescent="0.3"/>
    <row r="931" ht="14.4" x14ac:dyDescent="0.3"/>
    <row r="932" ht="14.4" x14ac:dyDescent="0.3"/>
    <row r="933" ht="14.4" x14ac:dyDescent="0.3"/>
    <row r="934" ht="14.4" x14ac:dyDescent="0.3"/>
    <row r="935" ht="14.4" x14ac:dyDescent="0.3"/>
    <row r="936" ht="14.4" x14ac:dyDescent="0.3"/>
    <row r="937" ht="14.4" x14ac:dyDescent="0.3"/>
    <row r="938" ht="14.4" x14ac:dyDescent="0.3"/>
    <row r="939" ht="14.4" x14ac:dyDescent="0.3"/>
    <row r="940" ht="14.4" x14ac:dyDescent="0.3"/>
    <row r="941" ht="14.4" x14ac:dyDescent="0.3"/>
    <row r="942" ht="14.4" x14ac:dyDescent="0.3"/>
    <row r="943" ht="14.4" x14ac:dyDescent="0.3"/>
    <row r="944" ht="14.4" x14ac:dyDescent="0.3"/>
    <row r="945" ht="14.4" x14ac:dyDescent="0.3"/>
    <row r="946" ht="14.4" x14ac:dyDescent="0.3"/>
    <row r="947" ht="14.4" x14ac:dyDescent="0.3"/>
    <row r="948" ht="14.4" x14ac:dyDescent="0.3"/>
    <row r="949" ht="14.4" x14ac:dyDescent="0.3"/>
    <row r="950" ht="14.4" x14ac:dyDescent="0.3"/>
    <row r="951" ht="14.4" x14ac:dyDescent="0.3"/>
    <row r="952" ht="14.4" x14ac:dyDescent="0.3"/>
    <row r="953" ht="14.4" x14ac:dyDescent="0.3"/>
    <row r="954" ht="14.4" x14ac:dyDescent="0.3"/>
    <row r="955" ht="14.4" x14ac:dyDescent="0.3"/>
    <row r="956" ht="14.4" x14ac:dyDescent="0.3"/>
    <row r="957" ht="14.4" x14ac:dyDescent="0.3"/>
    <row r="958" ht="14.4" x14ac:dyDescent="0.3"/>
    <row r="959" ht="14.4" x14ac:dyDescent="0.3"/>
    <row r="960" ht="14.4" x14ac:dyDescent="0.3"/>
    <row r="961" ht="14.4" x14ac:dyDescent="0.3"/>
    <row r="962" ht="14.4" x14ac:dyDescent="0.3"/>
    <row r="963" ht="14.4" x14ac:dyDescent="0.3"/>
    <row r="964" ht="14.4" x14ac:dyDescent="0.3"/>
    <row r="965" ht="14.4" x14ac:dyDescent="0.3"/>
    <row r="966" ht="14.4" x14ac:dyDescent="0.3"/>
    <row r="967" ht="14.4" x14ac:dyDescent="0.3"/>
    <row r="968" ht="14.4" x14ac:dyDescent="0.3"/>
    <row r="969" ht="14.4" x14ac:dyDescent="0.3"/>
    <row r="970" ht="14.4" x14ac:dyDescent="0.3"/>
    <row r="971" ht="14.4" x14ac:dyDescent="0.3"/>
    <row r="972" ht="14.4" x14ac:dyDescent="0.3"/>
    <row r="973" ht="14.4" x14ac:dyDescent="0.3"/>
    <row r="974" ht="14.4" x14ac:dyDescent="0.3"/>
    <row r="975" ht="14.4" x14ac:dyDescent="0.3"/>
    <row r="976" ht="14.4" x14ac:dyDescent="0.3"/>
    <row r="977" ht="14.4" x14ac:dyDescent="0.3"/>
    <row r="978" ht="14.4" x14ac:dyDescent="0.3"/>
    <row r="979" ht="14.4" x14ac:dyDescent="0.3"/>
    <row r="980" ht="14.4" x14ac:dyDescent="0.3"/>
    <row r="981" ht="14.4" x14ac:dyDescent="0.3"/>
    <row r="982" ht="14.4" x14ac:dyDescent="0.3"/>
    <row r="983" ht="14.4" x14ac:dyDescent="0.3"/>
    <row r="984" ht="14.4" x14ac:dyDescent="0.3"/>
    <row r="985" ht="14.4" x14ac:dyDescent="0.3"/>
    <row r="986" ht="14.4" x14ac:dyDescent="0.3"/>
    <row r="987" ht="14.4" x14ac:dyDescent="0.3"/>
    <row r="988" ht="14.4" x14ac:dyDescent="0.3"/>
    <row r="989" ht="14.4" x14ac:dyDescent="0.3"/>
    <row r="990" ht="14.4" x14ac:dyDescent="0.3"/>
    <row r="991" ht="14.4" x14ac:dyDescent="0.3"/>
    <row r="992" ht="14.4" x14ac:dyDescent="0.3"/>
    <row r="993" ht="14.4" x14ac:dyDescent="0.3"/>
    <row r="994" ht="14.4" x14ac:dyDescent="0.3"/>
    <row r="995" ht="14.4" x14ac:dyDescent="0.3"/>
    <row r="996" ht="14.4" x14ac:dyDescent="0.3"/>
    <row r="997" ht="14.4" x14ac:dyDescent="0.3"/>
    <row r="998" ht="14.4" x14ac:dyDescent="0.3"/>
    <row r="999" ht="14.4" x14ac:dyDescent="0.3"/>
  </sheetData>
  <mergeCells count="7">
    <mergeCell ref="A1:P1"/>
    <mergeCell ref="B7:E7"/>
    <mergeCell ref="G7:J7"/>
    <mergeCell ref="B3:J3"/>
    <mergeCell ref="B4:J4"/>
    <mergeCell ref="B5:J5"/>
    <mergeCell ref="B6:J6"/>
  </mergeCells>
  <pageMargins left="0.7" right="0.7" top="0.75" bottom="0.75" header="0.3" footer="0.3"/>
  <pageSetup orientation="landscape" horizontalDpi="4294967293" verticalDpi="4294967293"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86"/>
  <sheetViews>
    <sheetView zoomScale="90" zoomScaleNormal="90" workbookViewId="0">
      <selection sqref="A1:P1"/>
    </sheetView>
  </sheetViews>
  <sheetFormatPr defaultColWidth="14.44140625" defaultRowHeight="15" customHeight="1" x14ac:dyDescent="0.3"/>
  <cols>
    <col min="1" max="2" width="8.77734375" customWidth="1"/>
    <col min="3" max="3" width="31" customWidth="1"/>
    <col min="4" max="4" width="16.109375" customWidth="1"/>
    <col min="5" max="5" width="17" customWidth="1"/>
    <col min="6" max="6" width="8.77734375" customWidth="1"/>
    <col min="7" max="25" width="8.77734375" style="63" customWidth="1"/>
    <col min="26" max="26" width="8.77734375" customWidth="1"/>
  </cols>
  <sheetData>
    <row r="1" spans="1:20" ht="16.2" thickBot="1" x14ac:dyDescent="0.35">
      <c r="A1" s="192" t="s">
        <v>117</v>
      </c>
      <c r="B1" s="192"/>
      <c r="C1" s="192"/>
      <c r="D1" s="192"/>
      <c r="E1" s="192"/>
      <c r="F1" s="192"/>
      <c r="G1" s="192"/>
      <c r="H1" s="192"/>
      <c r="I1" s="192"/>
      <c r="J1" s="192"/>
      <c r="K1" s="192"/>
      <c r="L1" s="192"/>
      <c r="M1" s="192"/>
      <c r="N1" s="192"/>
      <c r="O1" s="192"/>
      <c r="P1" s="192"/>
    </row>
    <row r="2" spans="1:20" ht="15.75" customHeight="1" x14ac:dyDescent="0.3">
      <c r="B2" s="203" t="s">
        <v>85</v>
      </c>
      <c r="C2" s="182"/>
      <c r="D2" s="182"/>
      <c r="E2" s="183"/>
      <c r="G2" s="230" t="s">
        <v>92</v>
      </c>
      <c r="H2" s="231"/>
      <c r="I2" s="231"/>
      <c r="J2" s="231"/>
      <c r="K2" s="231"/>
      <c r="L2" s="231"/>
      <c r="M2" s="231"/>
      <c r="N2" s="231"/>
      <c r="O2" s="232"/>
      <c r="P2" s="160"/>
      <c r="Q2" s="160"/>
      <c r="R2" s="160"/>
      <c r="S2" s="160"/>
      <c r="T2" s="160"/>
    </row>
    <row r="3" spans="1:20" ht="15.75" customHeight="1" x14ac:dyDescent="0.3">
      <c r="B3" s="203" t="s">
        <v>58</v>
      </c>
      <c r="C3" s="182"/>
      <c r="D3" s="182"/>
      <c r="E3" s="183"/>
      <c r="G3" s="233"/>
      <c r="H3" s="234"/>
      <c r="I3" s="234"/>
      <c r="J3" s="234"/>
      <c r="K3" s="234"/>
      <c r="L3" s="234"/>
      <c r="M3" s="234"/>
      <c r="N3" s="234"/>
      <c r="O3" s="235"/>
      <c r="P3" s="160"/>
      <c r="Q3" s="160"/>
      <c r="R3" s="160"/>
      <c r="S3" s="160"/>
      <c r="T3" s="160"/>
    </row>
    <row r="4" spans="1:20" thickBot="1" x14ac:dyDescent="0.35">
      <c r="B4" s="203" t="s">
        <v>90</v>
      </c>
      <c r="C4" s="182"/>
      <c r="D4" s="182"/>
      <c r="E4" s="183"/>
      <c r="G4" s="236"/>
      <c r="H4" s="237"/>
      <c r="I4" s="237"/>
      <c r="J4" s="237"/>
      <c r="K4" s="237"/>
      <c r="L4" s="237"/>
      <c r="M4" s="237"/>
      <c r="N4" s="237"/>
      <c r="O4" s="238"/>
      <c r="P4" s="160"/>
      <c r="Q4" s="160"/>
      <c r="R4" s="160"/>
      <c r="S4" s="160"/>
      <c r="T4" s="160"/>
    </row>
    <row r="5" spans="1:20" ht="15.6" x14ac:dyDescent="0.3">
      <c r="B5" s="2"/>
      <c r="C5" s="3"/>
      <c r="D5" s="3"/>
      <c r="E5" s="3"/>
      <c r="G5" s="160"/>
      <c r="H5" s="160"/>
      <c r="I5" s="160"/>
      <c r="J5" s="160"/>
      <c r="K5" s="160"/>
      <c r="L5" s="160"/>
      <c r="M5" s="160"/>
      <c r="N5" s="160"/>
      <c r="O5" s="160"/>
      <c r="P5" s="160"/>
      <c r="Q5" s="160"/>
      <c r="R5" s="160"/>
      <c r="S5" s="160"/>
      <c r="T5" s="160"/>
    </row>
    <row r="6" spans="1:20" ht="16.2" thickBot="1" x14ac:dyDescent="0.35">
      <c r="B6" s="4" t="s">
        <v>14</v>
      </c>
      <c r="C6" s="5" t="s">
        <v>15</v>
      </c>
      <c r="D6" s="5" t="s">
        <v>16</v>
      </c>
      <c r="E6" s="5" t="s">
        <v>17</v>
      </c>
      <c r="G6" s="160"/>
      <c r="H6" s="160"/>
      <c r="I6" s="160"/>
      <c r="J6" s="160"/>
      <c r="K6" s="160"/>
      <c r="L6" s="160"/>
      <c r="M6" s="160"/>
      <c r="N6" s="160"/>
      <c r="O6" s="160"/>
    </row>
    <row r="7" spans="1:20" ht="16.2" thickTop="1" x14ac:dyDescent="0.3">
      <c r="B7" s="6">
        <v>42277</v>
      </c>
      <c r="C7" s="79" t="s">
        <v>77</v>
      </c>
      <c r="D7" s="9">
        <f>'Income Statement (Unit 5)'!E8</f>
        <v>0</v>
      </c>
      <c r="E7" s="9"/>
      <c r="G7" s="230"/>
      <c r="H7" s="231"/>
      <c r="I7" s="231"/>
      <c r="J7" s="231"/>
      <c r="K7" s="231"/>
      <c r="L7" s="231"/>
      <c r="M7" s="231"/>
      <c r="N7" s="231"/>
      <c r="O7" s="232"/>
      <c r="P7" s="159"/>
      <c r="Q7" s="159"/>
      <c r="R7" s="159"/>
      <c r="S7" s="159"/>
      <c r="T7" s="159"/>
    </row>
    <row r="8" spans="1:20" ht="15.6" x14ac:dyDescent="0.3">
      <c r="B8" s="10"/>
      <c r="C8" s="10" t="s">
        <v>59</v>
      </c>
      <c r="D8" s="9"/>
      <c r="E8" s="9">
        <f>SUM(D7:D7)</f>
        <v>0</v>
      </c>
      <c r="G8" s="233"/>
      <c r="H8" s="234"/>
      <c r="I8" s="234"/>
      <c r="J8" s="234"/>
      <c r="K8" s="234"/>
      <c r="L8" s="234"/>
      <c r="M8" s="234"/>
      <c r="N8" s="234"/>
      <c r="O8" s="235"/>
      <c r="P8" s="159"/>
      <c r="Q8" s="159"/>
      <c r="R8" s="159"/>
      <c r="S8" s="159"/>
      <c r="T8" s="159"/>
    </row>
    <row r="9" spans="1:20" ht="15.6" x14ac:dyDescent="0.3">
      <c r="B9" s="56"/>
      <c r="C9" s="56"/>
      <c r="D9" s="9"/>
      <c r="E9" s="9"/>
      <c r="G9" s="233"/>
      <c r="H9" s="234"/>
      <c r="I9" s="234"/>
      <c r="J9" s="234"/>
      <c r="K9" s="234"/>
      <c r="L9" s="234"/>
      <c r="M9" s="234"/>
      <c r="N9" s="234"/>
      <c r="O9" s="235"/>
      <c r="P9" s="159"/>
      <c r="Q9" s="159"/>
      <c r="R9" s="159"/>
      <c r="S9" s="159"/>
      <c r="T9" s="159"/>
    </row>
    <row r="10" spans="1:20" ht="15.6" x14ac:dyDescent="0.3">
      <c r="B10" s="96">
        <v>42277</v>
      </c>
      <c r="C10" s="58" t="s">
        <v>111</v>
      </c>
      <c r="D10" s="55">
        <f>SUM(E11:E17)</f>
        <v>0</v>
      </c>
      <c r="E10" s="9"/>
      <c r="G10" s="233"/>
      <c r="H10" s="234"/>
      <c r="I10" s="234"/>
      <c r="J10" s="234"/>
      <c r="K10" s="234"/>
      <c r="L10" s="234"/>
      <c r="M10" s="234"/>
      <c r="N10" s="234"/>
      <c r="O10" s="235"/>
      <c r="P10" s="159"/>
      <c r="Q10" s="159"/>
      <c r="R10" s="159"/>
      <c r="S10" s="159"/>
      <c r="T10" s="159"/>
    </row>
    <row r="11" spans="1:20" ht="15.6" x14ac:dyDescent="0.3">
      <c r="B11" s="58"/>
      <c r="C11" s="58" t="s">
        <v>74</v>
      </c>
      <c r="D11" s="55"/>
      <c r="E11" s="9">
        <f>'Income Statement (Unit 5)'!E12</f>
        <v>0</v>
      </c>
      <c r="G11" s="233"/>
      <c r="H11" s="234"/>
      <c r="I11" s="234"/>
      <c r="J11" s="234"/>
      <c r="K11" s="234"/>
      <c r="L11" s="234"/>
      <c r="M11" s="234"/>
      <c r="N11" s="234"/>
      <c r="O11" s="235"/>
      <c r="P11" s="159"/>
      <c r="Q11" s="159"/>
      <c r="R11" s="159"/>
      <c r="S11" s="159"/>
      <c r="T11" s="159"/>
    </row>
    <row r="12" spans="1:20" ht="15.6" x14ac:dyDescent="0.3">
      <c r="B12" s="58"/>
      <c r="C12" s="58" t="s">
        <v>19</v>
      </c>
      <c r="D12" s="55"/>
      <c r="E12" s="9">
        <f>'Income Statement (Unit 5)'!E13</f>
        <v>0</v>
      </c>
      <c r="G12" s="233"/>
      <c r="H12" s="234"/>
      <c r="I12" s="234"/>
      <c r="J12" s="234"/>
      <c r="K12" s="234"/>
      <c r="L12" s="234"/>
      <c r="M12" s="234"/>
      <c r="N12" s="234"/>
      <c r="O12" s="235"/>
      <c r="P12" s="159"/>
      <c r="Q12" s="159"/>
      <c r="R12" s="159"/>
      <c r="S12" s="159"/>
      <c r="T12" s="159"/>
    </row>
    <row r="13" spans="1:20" ht="15.6" x14ac:dyDescent="0.3">
      <c r="B13" s="58"/>
      <c r="C13" s="58" t="s">
        <v>21</v>
      </c>
      <c r="D13" s="55"/>
      <c r="E13" s="9">
        <f>'Income Statement (Unit 5)'!E14</f>
        <v>0</v>
      </c>
      <c r="G13" s="233"/>
      <c r="H13" s="234"/>
      <c r="I13" s="234"/>
      <c r="J13" s="234"/>
      <c r="K13" s="234"/>
      <c r="L13" s="234"/>
      <c r="M13" s="234"/>
      <c r="N13" s="234"/>
      <c r="O13" s="235"/>
      <c r="P13" s="159"/>
      <c r="Q13" s="159"/>
      <c r="R13" s="159"/>
      <c r="S13" s="159"/>
      <c r="T13" s="159"/>
    </row>
    <row r="14" spans="1:20" ht="15.6" x14ac:dyDescent="0.3">
      <c r="B14" s="58"/>
      <c r="C14" s="58" t="s">
        <v>76</v>
      </c>
      <c r="D14" s="55"/>
      <c r="E14" s="9">
        <f>'Income Statement (Unit 5)'!E15</f>
        <v>0</v>
      </c>
      <c r="G14" s="233"/>
      <c r="H14" s="234"/>
      <c r="I14" s="234"/>
      <c r="J14" s="234"/>
      <c r="K14" s="234"/>
      <c r="L14" s="234"/>
      <c r="M14" s="234"/>
      <c r="N14" s="234"/>
      <c r="O14" s="235"/>
      <c r="P14" s="159"/>
      <c r="Q14" s="159"/>
      <c r="R14" s="159"/>
      <c r="S14" s="159"/>
      <c r="T14" s="159"/>
    </row>
    <row r="15" spans="1:20" ht="15.6" x14ac:dyDescent="0.3">
      <c r="B15" s="58"/>
      <c r="C15" s="58" t="s">
        <v>75</v>
      </c>
      <c r="D15" s="55"/>
      <c r="E15" s="9">
        <f>'Income Statement (Unit 5)'!E16</f>
        <v>0</v>
      </c>
      <c r="G15" s="233"/>
      <c r="H15" s="234"/>
      <c r="I15" s="234"/>
      <c r="J15" s="234"/>
      <c r="K15" s="234"/>
      <c r="L15" s="234"/>
      <c r="M15" s="234"/>
      <c r="N15" s="234"/>
      <c r="O15" s="235"/>
      <c r="P15" s="159"/>
      <c r="Q15" s="159"/>
      <c r="R15" s="159"/>
      <c r="S15" s="159"/>
      <c r="T15" s="159"/>
    </row>
    <row r="16" spans="1:20" ht="15.6" x14ac:dyDescent="0.3">
      <c r="B16" s="58"/>
      <c r="C16" s="58" t="s">
        <v>20</v>
      </c>
      <c r="D16" s="55"/>
      <c r="E16" s="9">
        <f>'Income Statement (Unit 5)'!E17</f>
        <v>0</v>
      </c>
      <c r="G16" s="233"/>
      <c r="H16" s="234"/>
      <c r="I16" s="234"/>
      <c r="J16" s="234"/>
      <c r="K16" s="234"/>
      <c r="L16" s="234"/>
      <c r="M16" s="234"/>
      <c r="N16" s="234"/>
      <c r="O16" s="235"/>
      <c r="P16" s="159"/>
      <c r="Q16" s="159"/>
      <c r="R16" s="159"/>
      <c r="S16" s="159"/>
      <c r="T16" s="159"/>
    </row>
    <row r="17" spans="2:20" ht="15.6" x14ac:dyDescent="0.3">
      <c r="B17" s="58"/>
      <c r="C17" s="97" t="s">
        <v>35</v>
      </c>
      <c r="D17" s="55"/>
      <c r="E17" s="9">
        <f>'Income Statement (Unit 5)'!E18</f>
        <v>0</v>
      </c>
      <c r="G17" s="233"/>
      <c r="H17" s="234"/>
      <c r="I17" s="234"/>
      <c r="J17" s="234"/>
      <c r="K17" s="234"/>
      <c r="L17" s="234"/>
      <c r="M17" s="234"/>
      <c r="N17" s="234"/>
      <c r="O17" s="235"/>
      <c r="P17" s="159"/>
      <c r="Q17" s="159"/>
      <c r="R17" s="159"/>
      <c r="S17" s="159"/>
      <c r="T17" s="159"/>
    </row>
    <row r="18" spans="2:20" ht="15.6" x14ac:dyDescent="0.3">
      <c r="B18" s="57"/>
      <c r="C18" s="57"/>
      <c r="D18" s="9"/>
      <c r="E18" s="9"/>
      <c r="G18" s="233"/>
      <c r="H18" s="234"/>
      <c r="I18" s="234"/>
      <c r="J18" s="234"/>
      <c r="K18" s="234"/>
      <c r="L18" s="234"/>
      <c r="M18" s="234"/>
      <c r="N18" s="234"/>
      <c r="O18" s="235"/>
      <c r="P18" s="159"/>
      <c r="Q18" s="159"/>
      <c r="R18" s="159"/>
      <c r="S18" s="159"/>
      <c r="T18" s="159"/>
    </row>
    <row r="19" spans="2:20" ht="15.6" x14ac:dyDescent="0.3">
      <c r="B19" s="6">
        <v>42277</v>
      </c>
      <c r="C19" s="10" t="s">
        <v>111</v>
      </c>
      <c r="D19" s="9">
        <f>+E8-D10</f>
        <v>0</v>
      </c>
      <c r="E19" s="9"/>
      <c r="G19" s="233"/>
      <c r="H19" s="234"/>
      <c r="I19" s="234"/>
      <c r="J19" s="234"/>
      <c r="K19" s="234"/>
      <c r="L19" s="234"/>
      <c r="M19" s="234"/>
      <c r="N19" s="234"/>
      <c r="O19" s="235"/>
      <c r="P19" s="159"/>
      <c r="Q19" s="159"/>
      <c r="R19" s="159"/>
      <c r="S19" s="159"/>
      <c r="T19" s="159"/>
    </row>
    <row r="20" spans="2:20" ht="15.6" x14ac:dyDescent="0.3">
      <c r="B20" s="10"/>
      <c r="C20" s="10" t="s">
        <v>112</v>
      </c>
      <c r="D20" s="9"/>
      <c r="E20" s="9">
        <f>D19</f>
        <v>0</v>
      </c>
      <c r="G20" s="233"/>
      <c r="H20" s="234"/>
      <c r="I20" s="234"/>
      <c r="J20" s="234"/>
      <c r="K20" s="234"/>
      <c r="L20" s="234"/>
      <c r="M20" s="234"/>
      <c r="N20" s="234"/>
      <c r="O20" s="235"/>
      <c r="P20" s="159"/>
      <c r="Q20" s="159"/>
      <c r="R20" s="159"/>
      <c r="S20" s="159"/>
      <c r="T20" s="159"/>
    </row>
    <row r="21" spans="2:20" ht="15.6" x14ac:dyDescent="0.3">
      <c r="B21" s="10"/>
      <c r="C21" s="10"/>
      <c r="D21" s="22"/>
      <c r="E21" s="22"/>
      <c r="G21" s="233"/>
      <c r="H21" s="234"/>
      <c r="I21" s="234"/>
      <c r="J21" s="234"/>
      <c r="K21" s="234"/>
      <c r="L21" s="234"/>
      <c r="M21" s="234"/>
      <c r="N21" s="234"/>
      <c r="O21" s="235"/>
      <c r="P21" s="159"/>
      <c r="Q21" s="159"/>
      <c r="R21" s="159"/>
      <c r="S21" s="159"/>
      <c r="T21" s="159"/>
    </row>
    <row r="22" spans="2:20" ht="15.6" x14ac:dyDescent="0.3">
      <c r="B22" s="6">
        <v>42277</v>
      </c>
      <c r="C22" s="10" t="s">
        <v>60</v>
      </c>
      <c r="D22" s="9">
        <f>E23</f>
        <v>0</v>
      </c>
      <c r="E22" s="9"/>
      <c r="G22" s="233"/>
      <c r="H22" s="234"/>
      <c r="I22" s="234"/>
      <c r="J22" s="234"/>
      <c r="K22" s="234"/>
      <c r="L22" s="234"/>
      <c r="M22" s="234"/>
      <c r="N22" s="234"/>
      <c r="O22" s="235"/>
      <c r="P22" s="159"/>
      <c r="Q22" s="159"/>
      <c r="R22" s="159"/>
      <c r="S22" s="159"/>
      <c r="T22" s="159"/>
    </row>
    <row r="23" spans="2:20" ht="15.6" x14ac:dyDescent="0.3">
      <c r="B23" s="10"/>
      <c r="C23" s="10" t="s">
        <v>61</v>
      </c>
      <c r="D23" s="22"/>
      <c r="E23" s="9">
        <f>'Trial Balance-autofil (Unit 4)'!G20</f>
        <v>0</v>
      </c>
      <c r="G23" s="233"/>
      <c r="H23" s="234"/>
      <c r="I23" s="234"/>
      <c r="J23" s="234"/>
      <c r="K23" s="234"/>
      <c r="L23" s="234"/>
      <c r="M23" s="234"/>
      <c r="N23" s="234"/>
      <c r="O23" s="235"/>
      <c r="P23" s="159"/>
      <c r="Q23" s="159"/>
      <c r="R23" s="159"/>
      <c r="S23" s="159"/>
      <c r="T23" s="159"/>
    </row>
    <row r="24" spans="2:20" ht="15.6" x14ac:dyDescent="0.3">
      <c r="B24" s="10"/>
      <c r="C24" s="10"/>
      <c r="D24" s="9"/>
      <c r="E24" s="9"/>
      <c r="G24" s="233"/>
      <c r="H24" s="234"/>
      <c r="I24" s="234"/>
      <c r="J24" s="234"/>
      <c r="K24" s="234"/>
      <c r="L24" s="234"/>
      <c r="M24" s="234"/>
      <c r="N24" s="234"/>
      <c r="O24" s="235"/>
      <c r="P24" s="159"/>
      <c r="Q24" s="159"/>
      <c r="R24" s="159"/>
      <c r="S24" s="159"/>
      <c r="T24" s="159"/>
    </row>
    <row r="25" spans="2:20" ht="15.6" x14ac:dyDescent="0.3">
      <c r="B25" s="10"/>
      <c r="C25" s="10"/>
      <c r="D25" s="22">
        <f>SUM(D7:D23)</f>
        <v>0</v>
      </c>
      <c r="E25" s="22">
        <f>SUM(E7:E23)</f>
        <v>0</v>
      </c>
      <c r="G25" s="233"/>
      <c r="H25" s="234"/>
      <c r="I25" s="234"/>
      <c r="J25" s="234"/>
      <c r="K25" s="234"/>
      <c r="L25" s="234"/>
      <c r="M25" s="234"/>
      <c r="N25" s="234"/>
      <c r="O25" s="235"/>
      <c r="P25" s="159"/>
      <c r="Q25" s="159"/>
      <c r="R25" s="159"/>
      <c r="S25" s="159"/>
      <c r="T25" s="159"/>
    </row>
    <row r="26" spans="2:20" ht="14.4" x14ac:dyDescent="0.3">
      <c r="G26" s="233"/>
      <c r="H26" s="234"/>
      <c r="I26" s="234"/>
      <c r="J26" s="234"/>
      <c r="K26" s="234"/>
      <c r="L26" s="234"/>
      <c r="M26" s="234"/>
      <c r="N26" s="234"/>
      <c r="O26" s="235"/>
      <c r="P26" s="159"/>
      <c r="Q26" s="159"/>
      <c r="R26" s="159"/>
      <c r="S26" s="159"/>
      <c r="T26" s="159"/>
    </row>
    <row r="27" spans="2:20" ht="14.4" x14ac:dyDescent="0.3">
      <c r="G27" s="233"/>
      <c r="H27" s="234"/>
      <c r="I27" s="234"/>
      <c r="J27" s="234"/>
      <c r="K27" s="234"/>
      <c r="L27" s="234"/>
      <c r="M27" s="234"/>
      <c r="N27" s="234"/>
      <c r="O27" s="235"/>
      <c r="P27" s="159"/>
      <c r="Q27" s="159"/>
      <c r="R27" s="159"/>
      <c r="S27" s="159"/>
      <c r="T27" s="159"/>
    </row>
    <row r="28" spans="2:20" ht="14.4" x14ac:dyDescent="0.3">
      <c r="G28" s="233"/>
      <c r="H28" s="234"/>
      <c r="I28" s="234"/>
      <c r="J28" s="234"/>
      <c r="K28" s="234"/>
      <c r="L28" s="234"/>
      <c r="M28" s="234"/>
      <c r="N28" s="234"/>
      <c r="O28" s="235"/>
      <c r="P28" s="159"/>
      <c r="Q28" s="159"/>
      <c r="R28" s="159"/>
      <c r="S28" s="159"/>
      <c r="T28" s="159"/>
    </row>
    <row r="29" spans="2:20" ht="14.4" x14ac:dyDescent="0.3">
      <c r="G29" s="233"/>
      <c r="H29" s="234"/>
      <c r="I29" s="234"/>
      <c r="J29" s="234"/>
      <c r="K29" s="234"/>
      <c r="L29" s="234"/>
      <c r="M29" s="234"/>
      <c r="N29" s="234"/>
      <c r="O29" s="235"/>
      <c r="P29" s="159"/>
      <c r="Q29" s="159"/>
      <c r="R29" s="159"/>
      <c r="S29" s="159"/>
      <c r="T29" s="159"/>
    </row>
    <row r="30" spans="2:20" ht="14.4" x14ac:dyDescent="0.3">
      <c r="G30" s="233"/>
      <c r="H30" s="234"/>
      <c r="I30" s="234"/>
      <c r="J30" s="234"/>
      <c r="K30" s="234"/>
      <c r="L30" s="234"/>
      <c r="M30" s="234"/>
      <c r="N30" s="234"/>
      <c r="O30" s="235"/>
      <c r="P30" s="159"/>
      <c r="Q30" s="159"/>
      <c r="R30" s="159"/>
      <c r="S30" s="159"/>
      <c r="T30" s="159"/>
    </row>
    <row r="31" spans="2:20" ht="14.4" x14ac:dyDescent="0.3">
      <c r="G31" s="233"/>
      <c r="H31" s="234"/>
      <c r="I31" s="234"/>
      <c r="J31" s="234"/>
      <c r="K31" s="234"/>
      <c r="L31" s="234"/>
      <c r="M31" s="234"/>
      <c r="N31" s="234"/>
      <c r="O31" s="235"/>
      <c r="P31" s="159"/>
      <c r="Q31" s="159"/>
      <c r="R31" s="159"/>
      <c r="S31" s="159"/>
      <c r="T31" s="159"/>
    </row>
    <row r="32" spans="2:20" ht="14.4" x14ac:dyDescent="0.3">
      <c r="G32" s="233"/>
      <c r="H32" s="234"/>
      <c r="I32" s="234"/>
      <c r="J32" s="234"/>
      <c r="K32" s="234"/>
      <c r="L32" s="234"/>
      <c r="M32" s="234"/>
      <c r="N32" s="234"/>
      <c r="O32" s="235"/>
      <c r="P32" s="159"/>
      <c r="Q32" s="159"/>
      <c r="R32" s="159"/>
      <c r="S32" s="159"/>
      <c r="T32" s="159"/>
    </row>
    <row r="33" spans="7:20" ht="14.4" x14ac:dyDescent="0.3">
      <c r="G33" s="233"/>
      <c r="H33" s="234"/>
      <c r="I33" s="234"/>
      <c r="J33" s="234"/>
      <c r="K33" s="234"/>
      <c r="L33" s="234"/>
      <c r="M33" s="234"/>
      <c r="N33" s="234"/>
      <c r="O33" s="235"/>
      <c r="P33" s="159"/>
      <c r="Q33" s="159"/>
      <c r="R33" s="159"/>
      <c r="S33" s="159"/>
      <c r="T33" s="159"/>
    </row>
    <row r="34" spans="7:20" ht="14.4" x14ac:dyDescent="0.3">
      <c r="G34" s="233"/>
      <c r="H34" s="234"/>
      <c r="I34" s="234"/>
      <c r="J34" s="234"/>
      <c r="K34" s="234"/>
      <c r="L34" s="234"/>
      <c r="M34" s="234"/>
      <c r="N34" s="234"/>
      <c r="O34" s="235"/>
      <c r="P34" s="159"/>
      <c r="Q34" s="159"/>
      <c r="R34" s="159"/>
      <c r="S34" s="159"/>
      <c r="T34" s="159"/>
    </row>
    <row r="35" spans="7:20" ht="14.4" x14ac:dyDescent="0.3">
      <c r="G35" s="233"/>
      <c r="H35" s="234"/>
      <c r="I35" s="234"/>
      <c r="J35" s="234"/>
      <c r="K35" s="234"/>
      <c r="L35" s="234"/>
      <c r="M35" s="234"/>
      <c r="N35" s="234"/>
      <c r="O35" s="235"/>
      <c r="P35" s="159"/>
      <c r="Q35" s="159"/>
      <c r="R35" s="159"/>
      <c r="S35" s="159"/>
      <c r="T35" s="159"/>
    </row>
    <row r="36" spans="7:20" ht="14.4" x14ac:dyDescent="0.3">
      <c r="G36" s="233"/>
      <c r="H36" s="234"/>
      <c r="I36" s="234"/>
      <c r="J36" s="234"/>
      <c r="K36" s="234"/>
      <c r="L36" s="234"/>
      <c r="M36" s="234"/>
      <c r="N36" s="234"/>
      <c r="O36" s="235"/>
      <c r="P36" s="159"/>
      <c r="Q36" s="159"/>
      <c r="R36" s="159"/>
      <c r="S36" s="159"/>
      <c r="T36" s="159"/>
    </row>
    <row r="37" spans="7:20" ht="14.4" x14ac:dyDescent="0.3">
      <c r="G37" s="233"/>
      <c r="H37" s="234"/>
      <c r="I37" s="234"/>
      <c r="J37" s="234"/>
      <c r="K37" s="234"/>
      <c r="L37" s="234"/>
      <c r="M37" s="234"/>
      <c r="N37" s="234"/>
      <c r="O37" s="235"/>
      <c r="P37" s="159"/>
      <c r="Q37" s="159"/>
      <c r="R37" s="159"/>
      <c r="S37" s="159"/>
      <c r="T37" s="159"/>
    </row>
    <row r="38" spans="7:20" ht="14.4" x14ac:dyDescent="0.3">
      <c r="G38" s="233"/>
      <c r="H38" s="234"/>
      <c r="I38" s="234"/>
      <c r="J38" s="234"/>
      <c r="K38" s="234"/>
      <c r="L38" s="234"/>
      <c r="M38" s="234"/>
      <c r="N38" s="234"/>
      <c r="O38" s="235"/>
      <c r="P38" s="159"/>
      <c r="Q38" s="159"/>
      <c r="R38" s="159"/>
      <c r="S38" s="159"/>
      <c r="T38" s="159"/>
    </row>
    <row r="39" spans="7:20" ht="14.4" x14ac:dyDescent="0.3">
      <c r="G39" s="233"/>
      <c r="H39" s="234"/>
      <c r="I39" s="234"/>
      <c r="J39" s="234"/>
      <c r="K39" s="234"/>
      <c r="L39" s="234"/>
      <c r="M39" s="234"/>
      <c r="N39" s="234"/>
      <c r="O39" s="235"/>
      <c r="P39" s="159"/>
      <c r="Q39" s="159"/>
      <c r="R39" s="159"/>
      <c r="S39" s="159"/>
      <c r="T39" s="159"/>
    </row>
    <row r="40" spans="7:20" ht="14.4" x14ac:dyDescent="0.3">
      <c r="G40" s="233"/>
      <c r="H40" s="234"/>
      <c r="I40" s="234"/>
      <c r="J40" s="234"/>
      <c r="K40" s="234"/>
      <c r="L40" s="234"/>
      <c r="M40" s="234"/>
      <c r="N40" s="234"/>
      <c r="O40" s="235"/>
    </row>
    <row r="41" spans="7:20" ht="14.4" x14ac:dyDescent="0.3">
      <c r="G41" s="233"/>
      <c r="H41" s="234"/>
      <c r="I41" s="234"/>
      <c r="J41" s="234"/>
      <c r="K41" s="234"/>
      <c r="L41" s="234"/>
      <c r="M41" s="234"/>
      <c r="N41" s="234"/>
      <c r="O41" s="235"/>
    </row>
    <row r="42" spans="7:20" ht="14.4" x14ac:dyDescent="0.3">
      <c r="G42" s="233"/>
      <c r="H42" s="234"/>
      <c r="I42" s="234"/>
      <c r="J42" s="234"/>
      <c r="K42" s="234"/>
      <c r="L42" s="234"/>
      <c r="M42" s="234"/>
      <c r="N42" s="234"/>
      <c r="O42" s="235"/>
    </row>
    <row r="43" spans="7:20" thickBot="1" x14ac:dyDescent="0.35">
      <c r="G43" s="236"/>
      <c r="H43" s="237"/>
      <c r="I43" s="237"/>
      <c r="J43" s="237"/>
      <c r="K43" s="237"/>
      <c r="L43" s="237"/>
      <c r="M43" s="237"/>
      <c r="N43" s="237"/>
      <c r="O43" s="238"/>
    </row>
    <row r="44" spans="7:20" ht="14.4" x14ac:dyDescent="0.3"/>
    <row r="45" spans="7:20" ht="14.4" x14ac:dyDescent="0.3"/>
    <row r="46" spans="7:20" ht="14.4" x14ac:dyDescent="0.3"/>
    <row r="47" spans="7:20" ht="14.4" x14ac:dyDescent="0.3"/>
    <row r="48" spans="7:20" ht="14.4" x14ac:dyDescent="0.3"/>
    <row r="49" ht="14.4" x14ac:dyDescent="0.3"/>
    <row r="50" ht="14.4" x14ac:dyDescent="0.3"/>
    <row r="51" ht="14.4" x14ac:dyDescent="0.3"/>
    <row r="52" ht="14.4" x14ac:dyDescent="0.3"/>
    <row r="53" ht="14.4" x14ac:dyDescent="0.3"/>
    <row r="54" ht="14.4" x14ac:dyDescent="0.3"/>
    <row r="55" ht="14.4" x14ac:dyDescent="0.3"/>
    <row r="56" ht="14.4" x14ac:dyDescent="0.3"/>
    <row r="57" ht="14.4" x14ac:dyDescent="0.3"/>
    <row r="58" ht="14.4" x14ac:dyDescent="0.3"/>
    <row r="59" ht="14.4" x14ac:dyDescent="0.3"/>
    <row r="60" ht="14.4" x14ac:dyDescent="0.3"/>
    <row r="61" ht="14.4" x14ac:dyDescent="0.3"/>
    <row r="62" ht="14.4" x14ac:dyDescent="0.3"/>
    <row r="63" ht="14.4" x14ac:dyDescent="0.3"/>
    <row r="64" ht="14.4" x14ac:dyDescent="0.3"/>
    <row r="65" ht="14.4" x14ac:dyDescent="0.3"/>
    <row r="66" ht="14.4" x14ac:dyDescent="0.3"/>
    <row r="67" ht="14.4" x14ac:dyDescent="0.3"/>
    <row r="68" ht="14.4" x14ac:dyDescent="0.3"/>
    <row r="69" ht="14.4" x14ac:dyDescent="0.3"/>
    <row r="70" ht="14.4" x14ac:dyDescent="0.3"/>
    <row r="71" ht="14.4" x14ac:dyDescent="0.3"/>
    <row r="72" ht="14.4" x14ac:dyDescent="0.3"/>
    <row r="73" ht="14.4" x14ac:dyDescent="0.3"/>
    <row r="74" ht="14.4" x14ac:dyDescent="0.3"/>
    <row r="75" ht="14.4" x14ac:dyDescent="0.3"/>
    <row r="76" ht="14.4" x14ac:dyDescent="0.3"/>
    <row r="77" ht="14.4" x14ac:dyDescent="0.3"/>
    <row r="78" ht="14.4" x14ac:dyDescent="0.3"/>
    <row r="79" ht="14.4" x14ac:dyDescent="0.3"/>
    <row r="80" ht="14.4" x14ac:dyDescent="0.3"/>
    <row r="81" ht="14.4" x14ac:dyDescent="0.3"/>
    <row r="82" ht="14.4" x14ac:dyDescent="0.3"/>
    <row r="83" ht="14.4" x14ac:dyDescent="0.3"/>
    <row r="84" ht="14.4" x14ac:dyDescent="0.3"/>
    <row r="85" ht="14.4" x14ac:dyDescent="0.3"/>
    <row r="86" ht="14.4" x14ac:dyDescent="0.3"/>
    <row r="87" ht="14.4" x14ac:dyDescent="0.3"/>
    <row r="88" ht="14.4" x14ac:dyDescent="0.3"/>
    <row r="89" ht="14.4" x14ac:dyDescent="0.3"/>
    <row r="90" ht="14.4" x14ac:dyDescent="0.3"/>
    <row r="91" ht="14.4" x14ac:dyDescent="0.3"/>
    <row r="92" ht="14.4" x14ac:dyDescent="0.3"/>
    <row r="93" ht="14.4" x14ac:dyDescent="0.3"/>
    <row r="94" ht="14.4" x14ac:dyDescent="0.3"/>
    <row r="95" ht="14.4" x14ac:dyDescent="0.3"/>
    <row r="96" ht="14.4" x14ac:dyDescent="0.3"/>
    <row r="97" ht="14.4" x14ac:dyDescent="0.3"/>
    <row r="98" ht="14.4" x14ac:dyDescent="0.3"/>
    <row r="99" ht="14.4" x14ac:dyDescent="0.3"/>
    <row r="100" ht="14.4" x14ac:dyDescent="0.3"/>
    <row r="101" ht="14.4" x14ac:dyDescent="0.3"/>
    <row r="102" ht="14.4" x14ac:dyDescent="0.3"/>
    <row r="103" ht="14.4" x14ac:dyDescent="0.3"/>
    <row r="104" ht="14.4" x14ac:dyDescent="0.3"/>
    <row r="105" ht="14.4" x14ac:dyDescent="0.3"/>
    <row r="106" ht="14.4" x14ac:dyDescent="0.3"/>
    <row r="107" ht="14.4" x14ac:dyDescent="0.3"/>
    <row r="108" ht="14.4" x14ac:dyDescent="0.3"/>
    <row r="109" ht="14.4" x14ac:dyDescent="0.3"/>
    <row r="110" ht="14.4" x14ac:dyDescent="0.3"/>
    <row r="111" ht="14.4" x14ac:dyDescent="0.3"/>
    <row r="112" ht="14.4" x14ac:dyDescent="0.3"/>
    <row r="113" ht="14.4" x14ac:dyDescent="0.3"/>
    <row r="114" ht="14.4" x14ac:dyDescent="0.3"/>
    <row r="115" ht="14.4" x14ac:dyDescent="0.3"/>
    <row r="116" ht="14.4" x14ac:dyDescent="0.3"/>
    <row r="117" ht="14.4" x14ac:dyDescent="0.3"/>
    <row r="118" ht="14.4" x14ac:dyDescent="0.3"/>
    <row r="119" ht="14.4" x14ac:dyDescent="0.3"/>
    <row r="120" ht="14.4" x14ac:dyDescent="0.3"/>
    <row r="121" ht="14.4" x14ac:dyDescent="0.3"/>
    <row r="122" ht="14.4" x14ac:dyDescent="0.3"/>
    <row r="123" ht="14.4" x14ac:dyDescent="0.3"/>
    <row r="124" ht="14.4" x14ac:dyDescent="0.3"/>
    <row r="125" ht="14.4" x14ac:dyDescent="0.3"/>
    <row r="126" ht="14.4" x14ac:dyDescent="0.3"/>
    <row r="127" ht="14.4" x14ac:dyDescent="0.3"/>
    <row r="128" ht="14.4" x14ac:dyDescent="0.3"/>
    <row r="129" ht="14.4" x14ac:dyDescent="0.3"/>
    <row r="130" ht="14.4" x14ac:dyDescent="0.3"/>
    <row r="131" ht="14.4" x14ac:dyDescent="0.3"/>
    <row r="132" ht="14.4" x14ac:dyDescent="0.3"/>
    <row r="133" ht="14.4" x14ac:dyDescent="0.3"/>
    <row r="134" ht="14.4" x14ac:dyDescent="0.3"/>
    <row r="135" ht="14.4" x14ac:dyDescent="0.3"/>
    <row r="136" ht="14.4" x14ac:dyDescent="0.3"/>
    <row r="137" ht="14.4" x14ac:dyDescent="0.3"/>
    <row r="138" ht="14.4" x14ac:dyDescent="0.3"/>
    <row r="139" ht="14.4" x14ac:dyDescent="0.3"/>
    <row r="140" ht="14.4" x14ac:dyDescent="0.3"/>
    <row r="141" ht="14.4" x14ac:dyDescent="0.3"/>
    <row r="142" ht="14.4" x14ac:dyDescent="0.3"/>
    <row r="143" ht="14.4" x14ac:dyDescent="0.3"/>
    <row r="144" ht="14.4" x14ac:dyDescent="0.3"/>
    <row r="145" ht="14.4" x14ac:dyDescent="0.3"/>
    <row r="146" ht="14.4" x14ac:dyDescent="0.3"/>
    <row r="147" ht="14.4" x14ac:dyDescent="0.3"/>
    <row r="148" ht="14.4" x14ac:dyDescent="0.3"/>
    <row r="149" ht="14.4" x14ac:dyDescent="0.3"/>
    <row r="150" ht="14.4" x14ac:dyDescent="0.3"/>
    <row r="151" ht="14.4" x14ac:dyDescent="0.3"/>
    <row r="152" ht="14.4" x14ac:dyDescent="0.3"/>
    <row r="153" ht="14.4" x14ac:dyDescent="0.3"/>
    <row r="154" ht="14.4" x14ac:dyDescent="0.3"/>
    <row r="155" ht="14.4" x14ac:dyDescent="0.3"/>
    <row r="156" ht="14.4" x14ac:dyDescent="0.3"/>
    <row r="157" ht="14.4" x14ac:dyDescent="0.3"/>
    <row r="158" ht="14.4" x14ac:dyDescent="0.3"/>
    <row r="159" ht="14.4" x14ac:dyDescent="0.3"/>
    <row r="160" ht="14.4" x14ac:dyDescent="0.3"/>
    <row r="161" ht="14.4" x14ac:dyDescent="0.3"/>
    <row r="162" ht="14.4" x14ac:dyDescent="0.3"/>
    <row r="163" ht="14.4" x14ac:dyDescent="0.3"/>
    <row r="164" ht="14.4" x14ac:dyDescent="0.3"/>
    <row r="165" ht="14.4" x14ac:dyDescent="0.3"/>
    <row r="166" ht="14.4" x14ac:dyDescent="0.3"/>
    <row r="167" ht="14.4" x14ac:dyDescent="0.3"/>
    <row r="168" ht="14.4" x14ac:dyDescent="0.3"/>
    <row r="169" ht="14.4" x14ac:dyDescent="0.3"/>
    <row r="170" ht="14.4" x14ac:dyDescent="0.3"/>
    <row r="171" ht="14.4" x14ac:dyDescent="0.3"/>
    <row r="172" ht="14.4" x14ac:dyDescent="0.3"/>
    <row r="173" ht="14.4" x14ac:dyDescent="0.3"/>
    <row r="174" ht="14.4" x14ac:dyDescent="0.3"/>
    <row r="175" ht="14.4" x14ac:dyDescent="0.3"/>
    <row r="176" ht="14.4" x14ac:dyDescent="0.3"/>
    <row r="177" ht="14.4" x14ac:dyDescent="0.3"/>
    <row r="178" ht="14.4" x14ac:dyDescent="0.3"/>
    <row r="179" ht="14.4" x14ac:dyDescent="0.3"/>
    <row r="180" ht="14.4" x14ac:dyDescent="0.3"/>
    <row r="181" ht="14.4" x14ac:dyDescent="0.3"/>
    <row r="182" ht="14.4" x14ac:dyDescent="0.3"/>
    <row r="183" ht="14.4" x14ac:dyDescent="0.3"/>
    <row r="184" ht="14.4" x14ac:dyDescent="0.3"/>
    <row r="185" ht="14.4" x14ac:dyDescent="0.3"/>
    <row r="186" ht="14.4" x14ac:dyDescent="0.3"/>
    <row r="187" ht="14.4" x14ac:dyDescent="0.3"/>
    <row r="188" ht="14.4" x14ac:dyDescent="0.3"/>
    <row r="189" ht="14.4" x14ac:dyDescent="0.3"/>
    <row r="190" ht="14.4" x14ac:dyDescent="0.3"/>
    <row r="191" ht="14.4" x14ac:dyDescent="0.3"/>
    <row r="192" ht="14.4" x14ac:dyDescent="0.3"/>
    <row r="193" ht="14.4" x14ac:dyDescent="0.3"/>
    <row r="194" ht="14.4" x14ac:dyDescent="0.3"/>
    <row r="195" ht="14.4" x14ac:dyDescent="0.3"/>
    <row r="196" ht="14.4" x14ac:dyDescent="0.3"/>
    <row r="197" ht="14.4" x14ac:dyDescent="0.3"/>
    <row r="198" ht="14.4" x14ac:dyDescent="0.3"/>
    <row r="199" ht="14.4" x14ac:dyDescent="0.3"/>
    <row r="200" ht="14.4" x14ac:dyDescent="0.3"/>
    <row r="201" ht="14.4" x14ac:dyDescent="0.3"/>
    <row r="202" ht="14.4" x14ac:dyDescent="0.3"/>
    <row r="203" ht="14.4" x14ac:dyDescent="0.3"/>
    <row r="204" ht="14.4" x14ac:dyDescent="0.3"/>
    <row r="205" ht="14.4" x14ac:dyDescent="0.3"/>
    <row r="206" ht="14.4" x14ac:dyDescent="0.3"/>
    <row r="207" ht="14.4" x14ac:dyDescent="0.3"/>
    <row r="208" ht="14.4" x14ac:dyDescent="0.3"/>
    <row r="209" ht="14.4" x14ac:dyDescent="0.3"/>
    <row r="210" ht="14.4" x14ac:dyDescent="0.3"/>
    <row r="211" ht="14.4" x14ac:dyDescent="0.3"/>
    <row r="212" ht="14.4" x14ac:dyDescent="0.3"/>
    <row r="213" ht="14.4" x14ac:dyDescent="0.3"/>
    <row r="214" ht="14.4" x14ac:dyDescent="0.3"/>
    <row r="215" ht="14.4" x14ac:dyDescent="0.3"/>
    <row r="216" ht="14.4" x14ac:dyDescent="0.3"/>
    <row r="217" ht="14.4" x14ac:dyDescent="0.3"/>
    <row r="218" ht="14.4" x14ac:dyDescent="0.3"/>
    <row r="219" ht="14.4" x14ac:dyDescent="0.3"/>
    <row r="220" ht="14.4" x14ac:dyDescent="0.3"/>
    <row r="221" ht="14.4" x14ac:dyDescent="0.3"/>
    <row r="222" ht="14.4" x14ac:dyDescent="0.3"/>
    <row r="223" ht="14.4" x14ac:dyDescent="0.3"/>
    <row r="224" ht="14.4" x14ac:dyDescent="0.3"/>
    <row r="225" ht="14.4" x14ac:dyDescent="0.3"/>
    <row r="226" ht="14.4" x14ac:dyDescent="0.3"/>
    <row r="227" ht="14.4" x14ac:dyDescent="0.3"/>
    <row r="228" ht="14.4" x14ac:dyDescent="0.3"/>
    <row r="229" ht="14.4" x14ac:dyDescent="0.3"/>
    <row r="230" ht="14.4" x14ac:dyDescent="0.3"/>
    <row r="231" ht="14.4" x14ac:dyDescent="0.3"/>
    <row r="232" ht="14.4" x14ac:dyDescent="0.3"/>
    <row r="233" ht="14.4" x14ac:dyDescent="0.3"/>
    <row r="234" ht="14.4" x14ac:dyDescent="0.3"/>
    <row r="235" ht="14.4" x14ac:dyDescent="0.3"/>
    <row r="236" ht="14.4" x14ac:dyDescent="0.3"/>
    <row r="237" ht="14.4" x14ac:dyDescent="0.3"/>
    <row r="238" ht="14.4" x14ac:dyDescent="0.3"/>
    <row r="239" ht="14.4" x14ac:dyDescent="0.3"/>
    <row r="240" ht="14.4" x14ac:dyDescent="0.3"/>
    <row r="241" ht="14.4" x14ac:dyDescent="0.3"/>
    <row r="242" ht="14.4" x14ac:dyDescent="0.3"/>
    <row r="243" ht="14.4" x14ac:dyDescent="0.3"/>
    <row r="244" ht="14.4" x14ac:dyDescent="0.3"/>
    <row r="245" ht="14.4" x14ac:dyDescent="0.3"/>
    <row r="246" ht="14.4" x14ac:dyDescent="0.3"/>
    <row r="247" ht="14.4" x14ac:dyDescent="0.3"/>
    <row r="248" ht="14.4" x14ac:dyDescent="0.3"/>
    <row r="249" ht="14.4" x14ac:dyDescent="0.3"/>
    <row r="250" ht="14.4" x14ac:dyDescent="0.3"/>
    <row r="251" ht="14.4" x14ac:dyDescent="0.3"/>
    <row r="252" ht="14.4" x14ac:dyDescent="0.3"/>
    <row r="253" ht="14.4" x14ac:dyDescent="0.3"/>
    <row r="254" ht="14.4" x14ac:dyDescent="0.3"/>
    <row r="255" ht="14.4" x14ac:dyDescent="0.3"/>
    <row r="256" ht="14.4" x14ac:dyDescent="0.3"/>
    <row r="257" ht="14.4" x14ac:dyDescent="0.3"/>
    <row r="258" ht="14.4" x14ac:dyDescent="0.3"/>
    <row r="259" ht="14.4" x14ac:dyDescent="0.3"/>
    <row r="260" ht="14.4" x14ac:dyDescent="0.3"/>
    <row r="261" ht="14.4" x14ac:dyDescent="0.3"/>
    <row r="262" ht="14.4" x14ac:dyDescent="0.3"/>
    <row r="263" ht="14.4" x14ac:dyDescent="0.3"/>
    <row r="264" ht="14.4" x14ac:dyDescent="0.3"/>
    <row r="265" ht="14.4" x14ac:dyDescent="0.3"/>
    <row r="266" ht="14.4" x14ac:dyDescent="0.3"/>
    <row r="267" ht="14.4" x14ac:dyDescent="0.3"/>
    <row r="268" ht="14.4" x14ac:dyDescent="0.3"/>
    <row r="269" ht="14.4" x14ac:dyDescent="0.3"/>
    <row r="270" ht="14.4" x14ac:dyDescent="0.3"/>
    <row r="271" ht="14.4" x14ac:dyDescent="0.3"/>
    <row r="272" ht="14.4" x14ac:dyDescent="0.3"/>
    <row r="273" ht="14.4" x14ac:dyDescent="0.3"/>
    <row r="274" ht="14.4" x14ac:dyDescent="0.3"/>
    <row r="275" ht="14.4" x14ac:dyDescent="0.3"/>
    <row r="276" ht="14.4" x14ac:dyDescent="0.3"/>
    <row r="277" ht="14.4" x14ac:dyDescent="0.3"/>
    <row r="278" ht="14.4" x14ac:dyDescent="0.3"/>
    <row r="279" ht="14.4" x14ac:dyDescent="0.3"/>
    <row r="280" ht="14.4" x14ac:dyDescent="0.3"/>
    <row r="281" ht="14.4" x14ac:dyDescent="0.3"/>
    <row r="282" ht="14.4" x14ac:dyDescent="0.3"/>
    <row r="283" ht="14.4" x14ac:dyDescent="0.3"/>
    <row r="284" ht="14.4" x14ac:dyDescent="0.3"/>
    <row r="285" ht="14.4" x14ac:dyDescent="0.3"/>
    <row r="286" ht="14.4" x14ac:dyDescent="0.3"/>
    <row r="287" ht="14.4" x14ac:dyDescent="0.3"/>
    <row r="288" ht="14.4" x14ac:dyDescent="0.3"/>
    <row r="289" ht="14.4" x14ac:dyDescent="0.3"/>
    <row r="290" ht="14.4" x14ac:dyDescent="0.3"/>
    <row r="291" ht="14.4" x14ac:dyDescent="0.3"/>
    <row r="292" ht="14.4" x14ac:dyDescent="0.3"/>
    <row r="293" ht="14.4" x14ac:dyDescent="0.3"/>
    <row r="294" ht="14.4" x14ac:dyDescent="0.3"/>
    <row r="295" ht="14.4" x14ac:dyDescent="0.3"/>
    <row r="296" ht="14.4" x14ac:dyDescent="0.3"/>
    <row r="297" ht="14.4" x14ac:dyDescent="0.3"/>
    <row r="298" ht="14.4" x14ac:dyDescent="0.3"/>
    <row r="299" ht="14.4" x14ac:dyDescent="0.3"/>
    <row r="300" ht="14.4" x14ac:dyDescent="0.3"/>
    <row r="301" ht="14.4" x14ac:dyDescent="0.3"/>
    <row r="302" ht="14.4" x14ac:dyDescent="0.3"/>
    <row r="303" ht="14.4" x14ac:dyDescent="0.3"/>
    <row r="304" ht="14.4" x14ac:dyDescent="0.3"/>
    <row r="305" ht="14.4" x14ac:dyDescent="0.3"/>
    <row r="306" ht="14.4" x14ac:dyDescent="0.3"/>
    <row r="307" ht="14.4" x14ac:dyDescent="0.3"/>
    <row r="308" ht="14.4" x14ac:dyDescent="0.3"/>
    <row r="309" ht="14.4" x14ac:dyDescent="0.3"/>
    <row r="310" ht="14.4" x14ac:dyDescent="0.3"/>
    <row r="311" ht="14.4" x14ac:dyDescent="0.3"/>
    <row r="312" ht="14.4" x14ac:dyDescent="0.3"/>
    <row r="313" ht="14.4" x14ac:dyDescent="0.3"/>
    <row r="314" ht="14.4" x14ac:dyDescent="0.3"/>
    <row r="315" ht="14.4" x14ac:dyDescent="0.3"/>
    <row r="316" ht="14.4" x14ac:dyDescent="0.3"/>
    <row r="317" ht="14.4" x14ac:dyDescent="0.3"/>
    <row r="318" ht="14.4" x14ac:dyDescent="0.3"/>
    <row r="319" ht="14.4" x14ac:dyDescent="0.3"/>
    <row r="320" ht="14.4" x14ac:dyDescent="0.3"/>
    <row r="321" ht="14.4" x14ac:dyDescent="0.3"/>
    <row r="322" ht="14.4" x14ac:dyDescent="0.3"/>
    <row r="323" ht="14.4" x14ac:dyDescent="0.3"/>
    <row r="324" ht="14.4" x14ac:dyDescent="0.3"/>
    <row r="325" ht="14.4" x14ac:dyDescent="0.3"/>
    <row r="326" ht="14.4" x14ac:dyDescent="0.3"/>
    <row r="327" ht="14.4" x14ac:dyDescent="0.3"/>
    <row r="328" ht="14.4" x14ac:dyDescent="0.3"/>
    <row r="329" ht="14.4" x14ac:dyDescent="0.3"/>
    <row r="330" ht="14.4" x14ac:dyDescent="0.3"/>
    <row r="331" ht="14.4" x14ac:dyDescent="0.3"/>
    <row r="332" ht="14.4" x14ac:dyDescent="0.3"/>
    <row r="333" ht="14.4" x14ac:dyDescent="0.3"/>
    <row r="334" ht="14.4" x14ac:dyDescent="0.3"/>
    <row r="335" ht="14.4" x14ac:dyDescent="0.3"/>
    <row r="336" ht="14.4" x14ac:dyDescent="0.3"/>
    <row r="337" ht="14.4" x14ac:dyDescent="0.3"/>
    <row r="338" ht="14.4" x14ac:dyDescent="0.3"/>
    <row r="339" ht="14.4" x14ac:dyDescent="0.3"/>
    <row r="340" ht="14.4" x14ac:dyDescent="0.3"/>
    <row r="341" ht="14.4" x14ac:dyDescent="0.3"/>
    <row r="342" ht="14.4" x14ac:dyDescent="0.3"/>
    <row r="343" ht="14.4" x14ac:dyDescent="0.3"/>
    <row r="344" ht="14.4" x14ac:dyDescent="0.3"/>
    <row r="345" ht="14.4" x14ac:dyDescent="0.3"/>
    <row r="346" ht="14.4" x14ac:dyDescent="0.3"/>
    <row r="347" ht="14.4" x14ac:dyDescent="0.3"/>
    <row r="348" ht="14.4" x14ac:dyDescent="0.3"/>
    <row r="349" ht="14.4" x14ac:dyDescent="0.3"/>
    <row r="350" ht="14.4" x14ac:dyDescent="0.3"/>
    <row r="351" ht="14.4" x14ac:dyDescent="0.3"/>
    <row r="352" ht="14.4" x14ac:dyDescent="0.3"/>
    <row r="353" ht="14.4" x14ac:dyDescent="0.3"/>
    <row r="354" ht="14.4" x14ac:dyDescent="0.3"/>
    <row r="355" ht="14.4" x14ac:dyDescent="0.3"/>
    <row r="356" ht="14.4" x14ac:dyDescent="0.3"/>
    <row r="357" ht="14.4" x14ac:dyDescent="0.3"/>
    <row r="358" ht="14.4" x14ac:dyDescent="0.3"/>
    <row r="359" ht="14.4" x14ac:dyDescent="0.3"/>
    <row r="360" ht="14.4" x14ac:dyDescent="0.3"/>
    <row r="361" ht="14.4" x14ac:dyDescent="0.3"/>
    <row r="362" ht="14.4" x14ac:dyDescent="0.3"/>
    <row r="363" ht="14.4" x14ac:dyDescent="0.3"/>
    <row r="364" ht="14.4" x14ac:dyDescent="0.3"/>
    <row r="365" ht="14.4" x14ac:dyDescent="0.3"/>
    <row r="366" ht="14.4" x14ac:dyDescent="0.3"/>
    <row r="367" ht="14.4" x14ac:dyDescent="0.3"/>
    <row r="368" ht="14.4" x14ac:dyDescent="0.3"/>
    <row r="369" ht="14.4" x14ac:dyDescent="0.3"/>
    <row r="370" ht="14.4" x14ac:dyDescent="0.3"/>
    <row r="371" ht="14.4" x14ac:dyDescent="0.3"/>
    <row r="372" ht="14.4" x14ac:dyDescent="0.3"/>
    <row r="373" ht="14.4" x14ac:dyDescent="0.3"/>
    <row r="374" ht="14.4" x14ac:dyDescent="0.3"/>
    <row r="375" ht="14.4" x14ac:dyDescent="0.3"/>
    <row r="376" ht="14.4" x14ac:dyDescent="0.3"/>
    <row r="377" ht="14.4" x14ac:dyDescent="0.3"/>
    <row r="378" ht="14.4" x14ac:dyDescent="0.3"/>
    <row r="379" ht="14.4" x14ac:dyDescent="0.3"/>
    <row r="380" ht="14.4" x14ac:dyDescent="0.3"/>
    <row r="381" ht="14.4" x14ac:dyDescent="0.3"/>
    <row r="382" ht="14.4" x14ac:dyDescent="0.3"/>
    <row r="383" ht="14.4" x14ac:dyDescent="0.3"/>
    <row r="384" ht="14.4" x14ac:dyDescent="0.3"/>
    <row r="385" ht="14.4" x14ac:dyDescent="0.3"/>
    <row r="386" ht="14.4" x14ac:dyDescent="0.3"/>
    <row r="387" ht="14.4" x14ac:dyDescent="0.3"/>
    <row r="388" ht="14.4" x14ac:dyDescent="0.3"/>
    <row r="389" ht="14.4" x14ac:dyDescent="0.3"/>
    <row r="390" ht="14.4" x14ac:dyDescent="0.3"/>
    <row r="391" ht="14.4" x14ac:dyDescent="0.3"/>
    <row r="392" ht="14.4" x14ac:dyDescent="0.3"/>
    <row r="393" ht="14.4" x14ac:dyDescent="0.3"/>
    <row r="394" ht="14.4" x14ac:dyDescent="0.3"/>
    <row r="395" ht="14.4" x14ac:dyDescent="0.3"/>
    <row r="396" ht="14.4" x14ac:dyDescent="0.3"/>
    <row r="397" ht="14.4" x14ac:dyDescent="0.3"/>
    <row r="398" ht="14.4" x14ac:dyDescent="0.3"/>
    <row r="399" ht="14.4" x14ac:dyDescent="0.3"/>
    <row r="400" ht="14.4" x14ac:dyDescent="0.3"/>
    <row r="401" ht="14.4" x14ac:dyDescent="0.3"/>
    <row r="402" ht="14.4" x14ac:dyDescent="0.3"/>
    <row r="403" ht="14.4" x14ac:dyDescent="0.3"/>
    <row r="404" ht="14.4" x14ac:dyDescent="0.3"/>
    <row r="405" ht="14.4" x14ac:dyDescent="0.3"/>
    <row r="406" ht="14.4" x14ac:dyDescent="0.3"/>
    <row r="407" ht="14.4" x14ac:dyDescent="0.3"/>
    <row r="408" ht="14.4" x14ac:dyDescent="0.3"/>
    <row r="409" ht="14.4" x14ac:dyDescent="0.3"/>
    <row r="410" ht="14.4" x14ac:dyDescent="0.3"/>
    <row r="411" ht="14.4" x14ac:dyDescent="0.3"/>
    <row r="412" ht="14.4" x14ac:dyDescent="0.3"/>
    <row r="413" ht="14.4" x14ac:dyDescent="0.3"/>
    <row r="414" ht="14.4" x14ac:dyDescent="0.3"/>
    <row r="415" ht="14.4" x14ac:dyDescent="0.3"/>
    <row r="416" ht="14.4" x14ac:dyDescent="0.3"/>
    <row r="417" ht="14.4" x14ac:dyDescent="0.3"/>
    <row r="418" ht="14.4" x14ac:dyDescent="0.3"/>
    <row r="419" ht="14.4" x14ac:dyDescent="0.3"/>
    <row r="420" ht="14.4" x14ac:dyDescent="0.3"/>
    <row r="421" ht="14.4" x14ac:dyDescent="0.3"/>
    <row r="422" ht="14.4" x14ac:dyDescent="0.3"/>
    <row r="423" ht="14.4" x14ac:dyDescent="0.3"/>
    <row r="424" ht="14.4" x14ac:dyDescent="0.3"/>
    <row r="425" ht="14.4" x14ac:dyDescent="0.3"/>
    <row r="426" ht="14.4" x14ac:dyDescent="0.3"/>
    <row r="427" ht="14.4" x14ac:dyDescent="0.3"/>
    <row r="428" ht="14.4" x14ac:dyDescent="0.3"/>
    <row r="429" ht="14.4" x14ac:dyDescent="0.3"/>
    <row r="430" ht="14.4" x14ac:dyDescent="0.3"/>
    <row r="431" ht="14.4" x14ac:dyDescent="0.3"/>
    <row r="432" ht="14.4" x14ac:dyDescent="0.3"/>
    <row r="433" ht="14.4" x14ac:dyDescent="0.3"/>
    <row r="434" ht="14.4" x14ac:dyDescent="0.3"/>
    <row r="435" ht="14.4" x14ac:dyDescent="0.3"/>
    <row r="436" ht="14.4" x14ac:dyDescent="0.3"/>
    <row r="437" ht="14.4" x14ac:dyDescent="0.3"/>
    <row r="438" ht="14.4" x14ac:dyDescent="0.3"/>
    <row r="439" ht="14.4" x14ac:dyDescent="0.3"/>
    <row r="440" ht="14.4" x14ac:dyDescent="0.3"/>
    <row r="441" ht="14.4" x14ac:dyDescent="0.3"/>
    <row r="442" ht="14.4" x14ac:dyDescent="0.3"/>
    <row r="443" ht="14.4" x14ac:dyDescent="0.3"/>
    <row r="444" ht="14.4" x14ac:dyDescent="0.3"/>
    <row r="445" ht="14.4" x14ac:dyDescent="0.3"/>
    <row r="446" ht="14.4" x14ac:dyDescent="0.3"/>
    <row r="447" ht="14.4" x14ac:dyDescent="0.3"/>
    <row r="448" ht="14.4" x14ac:dyDescent="0.3"/>
    <row r="449" ht="14.4" x14ac:dyDescent="0.3"/>
    <row r="450" ht="14.4" x14ac:dyDescent="0.3"/>
    <row r="451" ht="14.4" x14ac:dyDescent="0.3"/>
    <row r="452" ht="14.4" x14ac:dyDescent="0.3"/>
    <row r="453" ht="14.4" x14ac:dyDescent="0.3"/>
    <row r="454" ht="14.4" x14ac:dyDescent="0.3"/>
    <row r="455" ht="14.4" x14ac:dyDescent="0.3"/>
    <row r="456" ht="14.4" x14ac:dyDescent="0.3"/>
    <row r="457" ht="14.4" x14ac:dyDescent="0.3"/>
    <row r="458" ht="14.4" x14ac:dyDescent="0.3"/>
    <row r="459" ht="14.4" x14ac:dyDescent="0.3"/>
    <row r="460" ht="14.4" x14ac:dyDescent="0.3"/>
    <row r="461" ht="14.4" x14ac:dyDescent="0.3"/>
    <row r="462" ht="14.4" x14ac:dyDescent="0.3"/>
    <row r="463" ht="14.4" x14ac:dyDescent="0.3"/>
    <row r="464" ht="14.4" x14ac:dyDescent="0.3"/>
    <row r="465" ht="14.4" x14ac:dyDescent="0.3"/>
    <row r="466" ht="14.4" x14ac:dyDescent="0.3"/>
    <row r="467" ht="14.4" x14ac:dyDescent="0.3"/>
    <row r="468" ht="14.4" x14ac:dyDescent="0.3"/>
    <row r="469" ht="14.4" x14ac:dyDescent="0.3"/>
    <row r="470" ht="14.4" x14ac:dyDescent="0.3"/>
    <row r="471" ht="14.4" x14ac:dyDescent="0.3"/>
    <row r="472" ht="14.4" x14ac:dyDescent="0.3"/>
    <row r="473" ht="14.4" x14ac:dyDescent="0.3"/>
    <row r="474" ht="14.4" x14ac:dyDescent="0.3"/>
    <row r="475" ht="14.4" x14ac:dyDescent="0.3"/>
    <row r="476" ht="14.4" x14ac:dyDescent="0.3"/>
    <row r="477" ht="14.4" x14ac:dyDescent="0.3"/>
    <row r="478" ht="14.4" x14ac:dyDescent="0.3"/>
    <row r="479" ht="14.4" x14ac:dyDescent="0.3"/>
    <row r="480" ht="14.4" x14ac:dyDescent="0.3"/>
    <row r="481" ht="14.4" x14ac:dyDescent="0.3"/>
    <row r="482" ht="14.4" x14ac:dyDescent="0.3"/>
    <row r="483" ht="14.4" x14ac:dyDescent="0.3"/>
    <row r="484" ht="14.4" x14ac:dyDescent="0.3"/>
    <row r="485" ht="14.4" x14ac:dyDescent="0.3"/>
    <row r="486" ht="14.4" x14ac:dyDescent="0.3"/>
    <row r="487" ht="14.4" x14ac:dyDescent="0.3"/>
    <row r="488" ht="14.4" x14ac:dyDescent="0.3"/>
    <row r="489" ht="14.4" x14ac:dyDescent="0.3"/>
    <row r="490" ht="14.4" x14ac:dyDescent="0.3"/>
    <row r="491" ht="14.4" x14ac:dyDescent="0.3"/>
    <row r="492" ht="14.4" x14ac:dyDescent="0.3"/>
    <row r="493" ht="14.4" x14ac:dyDescent="0.3"/>
    <row r="494" ht="14.4" x14ac:dyDescent="0.3"/>
    <row r="495" ht="14.4" x14ac:dyDescent="0.3"/>
    <row r="496" ht="14.4" x14ac:dyDescent="0.3"/>
    <row r="497" ht="14.4" x14ac:dyDescent="0.3"/>
    <row r="498" ht="14.4" x14ac:dyDescent="0.3"/>
    <row r="499" ht="14.4" x14ac:dyDescent="0.3"/>
    <row r="500" ht="14.4" x14ac:dyDescent="0.3"/>
    <row r="501" ht="14.4" x14ac:dyDescent="0.3"/>
    <row r="502" ht="14.4" x14ac:dyDescent="0.3"/>
    <row r="503" ht="14.4" x14ac:dyDescent="0.3"/>
    <row r="504" ht="14.4" x14ac:dyDescent="0.3"/>
    <row r="505" ht="14.4" x14ac:dyDescent="0.3"/>
    <row r="506" ht="14.4" x14ac:dyDescent="0.3"/>
    <row r="507" ht="14.4" x14ac:dyDescent="0.3"/>
    <row r="508" ht="14.4" x14ac:dyDescent="0.3"/>
    <row r="509" ht="14.4" x14ac:dyDescent="0.3"/>
    <row r="510" ht="14.4" x14ac:dyDescent="0.3"/>
    <row r="511" ht="14.4" x14ac:dyDescent="0.3"/>
    <row r="512" ht="14.4" x14ac:dyDescent="0.3"/>
    <row r="513" ht="14.4" x14ac:dyDescent="0.3"/>
    <row r="514" ht="14.4" x14ac:dyDescent="0.3"/>
    <row r="515" ht="14.4" x14ac:dyDescent="0.3"/>
    <row r="516" ht="14.4" x14ac:dyDescent="0.3"/>
    <row r="517" ht="14.4" x14ac:dyDescent="0.3"/>
    <row r="518" ht="14.4" x14ac:dyDescent="0.3"/>
    <row r="519" ht="14.4" x14ac:dyDescent="0.3"/>
    <row r="520" ht="14.4" x14ac:dyDescent="0.3"/>
    <row r="521" ht="14.4" x14ac:dyDescent="0.3"/>
    <row r="522" ht="14.4" x14ac:dyDescent="0.3"/>
    <row r="523" ht="14.4" x14ac:dyDescent="0.3"/>
    <row r="524" ht="14.4" x14ac:dyDescent="0.3"/>
    <row r="525" ht="14.4" x14ac:dyDescent="0.3"/>
    <row r="526" ht="14.4" x14ac:dyDescent="0.3"/>
    <row r="527" ht="14.4" x14ac:dyDescent="0.3"/>
    <row r="528" ht="14.4" x14ac:dyDescent="0.3"/>
    <row r="529" ht="14.4" x14ac:dyDescent="0.3"/>
    <row r="530" ht="14.4" x14ac:dyDescent="0.3"/>
    <row r="531" ht="14.4" x14ac:dyDescent="0.3"/>
    <row r="532" ht="14.4" x14ac:dyDescent="0.3"/>
    <row r="533" ht="14.4" x14ac:dyDescent="0.3"/>
    <row r="534" ht="14.4" x14ac:dyDescent="0.3"/>
    <row r="535" ht="14.4" x14ac:dyDescent="0.3"/>
    <row r="536" ht="14.4" x14ac:dyDescent="0.3"/>
    <row r="537" ht="14.4" x14ac:dyDescent="0.3"/>
    <row r="538" ht="14.4" x14ac:dyDescent="0.3"/>
    <row r="539" ht="14.4" x14ac:dyDescent="0.3"/>
    <row r="540" ht="14.4" x14ac:dyDescent="0.3"/>
    <row r="541" ht="14.4" x14ac:dyDescent="0.3"/>
    <row r="542" ht="14.4" x14ac:dyDescent="0.3"/>
    <row r="543" ht="14.4" x14ac:dyDescent="0.3"/>
    <row r="544" ht="14.4" x14ac:dyDescent="0.3"/>
    <row r="545" ht="14.4" x14ac:dyDescent="0.3"/>
    <row r="546" ht="14.4" x14ac:dyDescent="0.3"/>
    <row r="547" ht="14.4" x14ac:dyDescent="0.3"/>
    <row r="548" ht="14.4" x14ac:dyDescent="0.3"/>
    <row r="549" ht="14.4" x14ac:dyDescent="0.3"/>
    <row r="550" ht="14.4" x14ac:dyDescent="0.3"/>
    <row r="551" ht="14.4" x14ac:dyDescent="0.3"/>
    <row r="552" ht="14.4" x14ac:dyDescent="0.3"/>
    <row r="553" ht="14.4" x14ac:dyDescent="0.3"/>
    <row r="554" ht="14.4" x14ac:dyDescent="0.3"/>
    <row r="555" ht="14.4" x14ac:dyDescent="0.3"/>
    <row r="556" ht="14.4" x14ac:dyDescent="0.3"/>
    <row r="557" ht="14.4" x14ac:dyDescent="0.3"/>
    <row r="558" ht="14.4" x14ac:dyDescent="0.3"/>
    <row r="559" ht="14.4" x14ac:dyDescent="0.3"/>
    <row r="560" ht="14.4" x14ac:dyDescent="0.3"/>
    <row r="561" ht="14.4" x14ac:dyDescent="0.3"/>
    <row r="562" ht="14.4" x14ac:dyDescent="0.3"/>
    <row r="563" ht="14.4" x14ac:dyDescent="0.3"/>
    <row r="564" ht="14.4" x14ac:dyDescent="0.3"/>
    <row r="565" ht="14.4" x14ac:dyDescent="0.3"/>
    <row r="566" ht="14.4" x14ac:dyDescent="0.3"/>
    <row r="567" ht="14.4" x14ac:dyDescent="0.3"/>
    <row r="568" ht="14.4" x14ac:dyDescent="0.3"/>
    <row r="569" ht="14.4" x14ac:dyDescent="0.3"/>
    <row r="570" ht="14.4" x14ac:dyDescent="0.3"/>
    <row r="571" ht="14.4" x14ac:dyDescent="0.3"/>
    <row r="572" ht="14.4" x14ac:dyDescent="0.3"/>
    <row r="573" ht="14.4" x14ac:dyDescent="0.3"/>
    <row r="574" ht="14.4" x14ac:dyDescent="0.3"/>
    <row r="575" ht="14.4" x14ac:dyDescent="0.3"/>
    <row r="576" ht="14.4" x14ac:dyDescent="0.3"/>
    <row r="577" ht="14.4" x14ac:dyDescent="0.3"/>
    <row r="578" ht="14.4" x14ac:dyDescent="0.3"/>
    <row r="579" ht="14.4" x14ac:dyDescent="0.3"/>
    <row r="580" ht="14.4" x14ac:dyDescent="0.3"/>
    <row r="581" ht="14.4" x14ac:dyDescent="0.3"/>
    <row r="582" ht="14.4" x14ac:dyDescent="0.3"/>
    <row r="583" ht="14.4" x14ac:dyDescent="0.3"/>
    <row r="584" ht="14.4" x14ac:dyDescent="0.3"/>
    <row r="585" ht="14.4" x14ac:dyDescent="0.3"/>
    <row r="586" ht="14.4" x14ac:dyDescent="0.3"/>
    <row r="587" ht="14.4" x14ac:dyDescent="0.3"/>
    <row r="588" ht="14.4" x14ac:dyDescent="0.3"/>
    <row r="589" ht="14.4" x14ac:dyDescent="0.3"/>
    <row r="590" ht="14.4" x14ac:dyDescent="0.3"/>
    <row r="591" ht="14.4" x14ac:dyDescent="0.3"/>
    <row r="592" ht="14.4" x14ac:dyDescent="0.3"/>
    <row r="593" ht="14.4" x14ac:dyDescent="0.3"/>
    <row r="594" ht="14.4" x14ac:dyDescent="0.3"/>
    <row r="595" ht="14.4" x14ac:dyDescent="0.3"/>
    <row r="596" ht="14.4" x14ac:dyDescent="0.3"/>
    <row r="597" ht="14.4" x14ac:dyDescent="0.3"/>
    <row r="598" ht="14.4" x14ac:dyDescent="0.3"/>
    <row r="599" ht="14.4" x14ac:dyDescent="0.3"/>
    <row r="600" ht="14.4" x14ac:dyDescent="0.3"/>
    <row r="601" ht="14.4" x14ac:dyDescent="0.3"/>
    <row r="602" ht="14.4" x14ac:dyDescent="0.3"/>
    <row r="603" ht="14.4" x14ac:dyDescent="0.3"/>
    <row r="604" ht="14.4" x14ac:dyDescent="0.3"/>
    <row r="605" ht="14.4" x14ac:dyDescent="0.3"/>
    <row r="606" ht="14.4" x14ac:dyDescent="0.3"/>
    <row r="607" ht="14.4" x14ac:dyDescent="0.3"/>
    <row r="608" ht="14.4" x14ac:dyDescent="0.3"/>
    <row r="609" ht="14.4" x14ac:dyDescent="0.3"/>
    <row r="610" ht="14.4" x14ac:dyDescent="0.3"/>
    <row r="611" ht="14.4" x14ac:dyDescent="0.3"/>
    <row r="612" ht="14.4" x14ac:dyDescent="0.3"/>
    <row r="613" ht="14.4" x14ac:dyDescent="0.3"/>
    <row r="614" ht="14.4" x14ac:dyDescent="0.3"/>
    <row r="615" ht="14.4" x14ac:dyDescent="0.3"/>
    <row r="616" ht="14.4" x14ac:dyDescent="0.3"/>
    <row r="617" ht="14.4" x14ac:dyDescent="0.3"/>
    <row r="618" ht="14.4" x14ac:dyDescent="0.3"/>
    <row r="619" ht="14.4" x14ac:dyDescent="0.3"/>
    <row r="620" ht="14.4" x14ac:dyDescent="0.3"/>
    <row r="621" ht="14.4" x14ac:dyDescent="0.3"/>
    <row r="622" ht="14.4" x14ac:dyDescent="0.3"/>
    <row r="623" ht="14.4" x14ac:dyDescent="0.3"/>
    <row r="624" ht="14.4" x14ac:dyDescent="0.3"/>
    <row r="625" ht="14.4" x14ac:dyDescent="0.3"/>
    <row r="626" ht="14.4" x14ac:dyDescent="0.3"/>
    <row r="627" ht="14.4" x14ac:dyDescent="0.3"/>
    <row r="628" ht="14.4" x14ac:dyDescent="0.3"/>
    <row r="629" ht="14.4" x14ac:dyDescent="0.3"/>
    <row r="630" ht="14.4" x14ac:dyDescent="0.3"/>
    <row r="631" ht="14.4" x14ac:dyDescent="0.3"/>
    <row r="632" ht="14.4" x14ac:dyDescent="0.3"/>
    <row r="633" ht="14.4" x14ac:dyDescent="0.3"/>
    <row r="634" ht="14.4" x14ac:dyDescent="0.3"/>
    <row r="635" ht="14.4" x14ac:dyDescent="0.3"/>
    <row r="636" ht="14.4" x14ac:dyDescent="0.3"/>
    <row r="637" ht="14.4" x14ac:dyDescent="0.3"/>
    <row r="638" ht="14.4" x14ac:dyDescent="0.3"/>
    <row r="639" ht="14.4" x14ac:dyDescent="0.3"/>
    <row r="640" ht="14.4" x14ac:dyDescent="0.3"/>
    <row r="641" ht="14.4" x14ac:dyDescent="0.3"/>
    <row r="642" ht="14.4" x14ac:dyDescent="0.3"/>
    <row r="643" ht="14.4" x14ac:dyDescent="0.3"/>
    <row r="644" ht="14.4" x14ac:dyDescent="0.3"/>
    <row r="645" ht="14.4" x14ac:dyDescent="0.3"/>
    <row r="646" ht="14.4" x14ac:dyDescent="0.3"/>
    <row r="647" ht="14.4" x14ac:dyDescent="0.3"/>
    <row r="648" ht="14.4" x14ac:dyDescent="0.3"/>
    <row r="649" ht="14.4" x14ac:dyDescent="0.3"/>
    <row r="650" ht="14.4" x14ac:dyDescent="0.3"/>
    <row r="651" ht="14.4" x14ac:dyDescent="0.3"/>
    <row r="652" ht="14.4" x14ac:dyDescent="0.3"/>
    <row r="653" ht="14.4" x14ac:dyDescent="0.3"/>
    <row r="654" ht="14.4" x14ac:dyDescent="0.3"/>
    <row r="655" ht="14.4" x14ac:dyDescent="0.3"/>
    <row r="656" ht="14.4" x14ac:dyDescent="0.3"/>
    <row r="657" ht="14.4" x14ac:dyDescent="0.3"/>
    <row r="658" ht="14.4" x14ac:dyDescent="0.3"/>
    <row r="659" ht="14.4" x14ac:dyDescent="0.3"/>
    <row r="660" ht="14.4" x14ac:dyDescent="0.3"/>
    <row r="661" ht="14.4" x14ac:dyDescent="0.3"/>
    <row r="662" ht="14.4" x14ac:dyDescent="0.3"/>
    <row r="663" ht="14.4" x14ac:dyDescent="0.3"/>
    <row r="664" ht="14.4" x14ac:dyDescent="0.3"/>
    <row r="665" ht="14.4" x14ac:dyDescent="0.3"/>
    <row r="666" ht="14.4" x14ac:dyDescent="0.3"/>
    <row r="667" ht="14.4" x14ac:dyDescent="0.3"/>
    <row r="668" ht="14.4" x14ac:dyDescent="0.3"/>
    <row r="669" ht="14.4" x14ac:dyDescent="0.3"/>
    <row r="670" ht="14.4" x14ac:dyDescent="0.3"/>
    <row r="671" ht="14.4" x14ac:dyDescent="0.3"/>
    <row r="672" ht="14.4" x14ac:dyDescent="0.3"/>
    <row r="673" ht="14.4" x14ac:dyDescent="0.3"/>
    <row r="674" ht="14.4" x14ac:dyDescent="0.3"/>
    <row r="675" ht="14.4" x14ac:dyDescent="0.3"/>
    <row r="676" ht="14.4" x14ac:dyDescent="0.3"/>
    <row r="677" ht="14.4" x14ac:dyDescent="0.3"/>
    <row r="678" ht="14.4" x14ac:dyDescent="0.3"/>
    <row r="679" ht="14.4" x14ac:dyDescent="0.3"/>
    <row r="680" ht="14.4" x14ac:dyDescent="0.3"/>
    <row r="681" ht="14.4" x14ac:dyDescent="0.3"/>
    <row r="682" ht="14.4" x14ac:dyDescent="0.3"/>
    <row r="683" ht="14.4" x14ac:dyDescent="0.3"/>
    <row r="684" ht="14.4" x14ac:dyDescent="0.3"/>
    <row r="685" ht="14.4" x14ac:dyDescent="0.3"/>
    <row r="686" ht="14.4" x14ac:dyDescent="0.3"/>
    <row r="687" ht="14.4" x14ac:dyDescent="0.3"/>
    <row r="688" ht="14.4" x14ac:dyDescent="0.3"/>
    <row r="689" ht="14.4" x14ac:dyDescent="0.3"/>
    <row r="690" ht="14.4" x14ac:dyDescent="0.3"/>
    <row r="691" ht="14.4" x14ac:dyDescent="0.3"/>
    <row r="692" ht="14.4" x14ac:dyDescent="0.3"/>
    <row r="693" ht="14.4" x14ac:dyDescent="0.3"/>
    <row r="694" ht="14.4" x14ac:dyDescent="0.3"/>
    <row r="695" ht="14.4" x14ac:dyDescent="0.3"/>
    <row r="696" ht="14.4" x14ac:dyDescent="0.3"/>
    <row r="697" ht="14.4" x14ac:dyDescent="0.3"/>
    <row r="698" ht="14.4" x14ac:dyDescent="0.3"/>
    <row r="699" ht="14.4" x14ac:dyDescent="0.3"/>
    <row r="700" ht="14.4" x14ac:dyDescent="0.3"/>
    <row r="701" ht="14.4" x14ac:dyDescent="0.3"/>
    <row r="702" ht="14.4" x14ac:dyDescent="0.3"/>
    <row r="703" ht="14.4" x14ac:dyDescent="0.3"/>
    <row r="704" ht="14.4" x14ac:dyDescent="0.3"/>
    <row r="705" ht="14.4" x14ac:dyDescent="0.3"/>
    <row r="706" ht="14.4" x14ac:dyDescent="0.3"/>
    <row r="707" ht="14.4" x14ac:dyDescent="0.3"/>
    <row r="708" ht="14.4" x14ac:dyDescent="0.3"/>
    <row r="709" ht="14.4" x14ac:dyDescent="0.3"/>
    <row r="710" ht="14.4" x14ac:dyDescent="0.3"/>
    <row r="711" ht="14.4" x14ac:dyDescent="0.3"/>
    <row r="712" ht="14.4" x14ac:dyDescent="0.3"/>
    <row r="713" ht="14.4" x14ac:dyDescent="0.3"/>
    <row r="714" ht="14.4" x14ac:dyDescent="0.3"/>
    <row r="715" ht="14.4" x14ac:dyDescent="0.3"/>
    <row r="716" ht="14.4" x14ac:dyDescent="0.3"/>
    <row r="717" ht="14.4" x14ac:dyDescent="0.3"/>
    <row r="718" ht="14.4" x14ac:dyDescent="0.3"/>
    <row r="719" ht="14.4" x14ac:dyDescent="0.3"/>
    <row r="720" ht="14.4" x14ac:dyDescent="0.3"/>
    <row r="721" ht="14.4" x14ac:dyDescent="0.3"/>
    <row r="722" ht="14.4" x14ac:dyDescent="0.3"/>
    <row r="723" ht="14.4" x14ac:dyDescent="0.3"/>
    <row r="724" ht="14.4" x14ac:dyDescent="0.3"/>
    <row r="725" ht="14.4" x14ac:dyDescent="0.3"/>
    <row r="726" ht="14.4" x14ac:dyDescent="0.3"/>
    <row r="727" ht="14.4" x14ac:dyDescent="0.3"/>
    <row r="728" ht="14.4" x14ac:dyDescent="0.3"/>
    <row r="729" ht="14.4" x14ac:dyDescent="0.3"/>
    <row r="730" ht="14.4" x14ac:dyDescent="0.3"/>
    <row r="731" ht="14.4" x14ac:dyDescent="0.3"/>
    <row r="732" ht="14.4" x14ac:dyDescent="0.3"/>
    <row r="733" ht="14.4" x14ac:dyDescent="0.3"/>
    <row r="734" ht="14.4" x14ac:dyDescent="0.3"/>
    <row r="735" ht="14.4" x14ac:dyDescent="0.3"/>
    <row r="736" ht="14.4" x14ac:dyDescent="0.3"/>
    <row r="737" ht="14.4" x14ac:dyDescent="0.3"/>
    <row r="738" ht="14.4" x14ac:dyDescent="0.3"/>
    <row r="739" ht="14.4" x14ac:dyDescent="0.3"/>
    <row r="740" ht="14.4" x14ac:dyDescent="0.3"/>
    <row r="741" ht="14.4" x14ac:dyDescent="0.3"/>
    <row r="742" ht="14.4" x14ac:dyDescent="0.3"/>
    <row r="743" ht="14.4" x14ac:dyDescent="0.3"/>
    <row r="744" ht="14.4" x14ac:dyDescent="0.3"/>
    <row r="745" ht="14.4" x14ac:dyDescent="0.3"/>
    <row r="746" ht="14.4" x14ac:dyDescent="0.3"/>
    <row r="747" ht="14.4" x14ac:dyDescent="0.3"/>
    <row r="748" ht="14.4" x14ac:dyDescent="0.3"/>
    <row r="749" ht="14.4" x14ac:dyDescent="0.3"/>
    <row r="750" ht="14.4" x14ac:dyDescent="0.3"/>
    <row r="751" ht="14.4" x14ac:dyDescent="0.3"/>
    <row r="752" ht="14.4" x14ac:dyDescent="0.3"/>
    <row r="753" ht="14.4" x14ac:dyDescent="0.3"/>
    <row r="754" ht="14.4" x14ac:dyDescent="0.3"/>
    <row r="755" ht="14.4" x14ac:dyDescent="0.3"/>
    <row r="756" ht="14.4" x14ac:dyDescent="0.3"/>
    <row r="757" ht="14.4" x14ac:dyDescent="0.3"/>
    <row r="758" ht="14.4" x14ac:dyDescent="0.3"/>
    <row r="759" ht="14.4" x14ac:dyDescent="0.3"/>
    <row r="760" ht="14.4" x14ac:dyDescent="0.3"/>
    <row r="761" ht="14.4" x14ac:dyDescent="0.3"/>
    <row r="762" ht="14.4" x14ac:dyDescent="0.3"/>
    <row r="763" ht="14.4" x14ac:dyDescent="0.3"/>
    <row r="764" ht="14.4" x14ac:dyDescent="0.3"/>
    <row r="765" ht="14.4" x14ac:dyDescent="0.3"/>
    <row r="766" ht="14.4" x14ac:dyDescent="0.3"/>
    <row r="767" ht="14.4" x14ac:dyDescent="0.3"/>
    <row r="768" ht="14.4" x14ac:dyDescent="0.3"/>
    <row r="769" ht="14.4" x14ac:dyDescent="0.3"/>
    <row r="770" ht="14.4" x14ac:dyDescent="0.3"/>
    <row r="771" ht="14.4" x14ac:dyDescent="0.3"/>
    <row r="772" ht="14.4" x14ac:dyDescent="0.3"/>
    <row r="773" ht="14.4" x14ac:dyDescent="0.3"/>
    <row r="774" ht="14.4" x14ac:dyDescent="0.3"/>
    <row r="775" ht="14.4" x14ac:dyDescent="0.3"/>
    <row r="776" ht="14.4" x14ac:dyDescent="0.3"/>
    <row r="777" ht="14.4" x14ac:dyDescent="0.3"/>
    <row r="778" ht="14.4" x14ac:dyDescent="0.3"/>
    <row r="779" ht="14.4" x14ac:dyDescent="0.3"/>
    <row r="780" ht="14.4" x14ac:dyDescent="0.3"/>
    <row r="781" ht="14.4" x14ac:dyDescent="0.3"/>
    <row r="782" ht="14.4" x14ac:dyDescent="0.3"/>
    <row r="783" ht="14.4" x14ac:dyDescent="0.3"/>
    <row r="784" ht="14.4" x14ac:dyDescent="0.3"/>
    <row r="785" ht="14.4" x14ac:dyDescent="0.3"/>
    <row r="786" ht="14.4" x14ac:dyDescent="0.3"/>
    <row r="787" ht="14.4" x14ac:dyDescent="0.3"/>
    <row r="788" ht="14.4" x14ac:dyDescent="0.3"/>
    <row r="789" ht="14.4" x14ac:dyDescent="0.3"/>
    <row r="790" ht="14.4" x14ac:dyDescent="0.3"/>
    <row r="791" ht="14.4" x14ac:dyDescent="0.3"/>
    <row r="792" ht="14.4" x14ac:dyDescent="0.3"/>
    <row r="793" ht="14.4" x14ac:dyDescent="0.3"/>
    <row r="794" ht="14.4" x14ac:dyDescent="0.3"/>
    <row r="795" ht="14.4" x14ac:dyDescent="0.3"/>
    <row r="796" ht="14.4" x14ac:dyDescent="0.3"/>
    <row r="797" ht="14.4" x14ac:dyDescent="0.3"/>
    <row r="798" ht="14.4" x14ac:dyDescent="0.3"/>
    <row r="799" ht="14.4" x14ac:dyDescent="0.3"/>
    <row r="800" ht="14.4" x14ac:dyDescent="0.3"/>
    <row r="801" ht="14.4" x14ac:dyDescent="0.3"/>
    <row r="802" ht="14.4" x14ac:dyDescent="0.3"/>
    <row r="803" ht="14.4" x14ac:dyDescent="0.3"/>
    <row r="804" ht="14.4" x14ac:dyDescent="0.3"/>
    <row r="805" ht="14.4" x14ac:dyDescent="0.3"/>
    <row r="806" ht="14.4" x14ac:dyDescent="0.3"/>
    <row r="807" ht="14.4" x14ac:dyDescent="0.3"/>
    <row r="808" ht="14.4" x14ac:dyDescent="0.3"/>
    <row r="809" ht="14.4" x14ac:dyDescent="0.3"/>
    <row r="810" ht="14.4" x14ac:dyDescent="0.3"/>
    <row r="811" ht="14.4" x14ac:dyDescent="0.3"/>
    <row r="812" ht="14.4" x14ac:dyDescent="0.3"/>
    <row r="813" ht="14.4" x14ac:dyDescent="0.3"/>
    <row r="814" ht="14.4" x14ac:dyDescent="0.3"/>
    <row r="815" ht="14.4" x14ac:dyDescent="0.3"/>
    <row r="816" ht="14.4" x14ac:dyDescent="0.3"/>
    <row r="817" ht="14.4" x14ac:dyDescent="0.3"/>
    <row r="818" ht="14.4" x14ac:dyDescent="0.3"/>
    <row r="819" ht="14.4" x14ac:dyDescent="0.3"/>
    <row r="820" ht="14.4" x14ac:dyDescent="0.3"/>
    <row r="821" ht="14.4" x14ac:dyDescent="0.3"/>
    <row r="822" ht="14.4" x14ac:dyDescent="0.3"/>
    <row r="823" ht="14.4" x14ac:dyDescent="0.3"/>
    <row r="824" ht="14.4" x14ac:dyDescent="0.3"/>
    <row r="825" ht="14.4" x14ac:dyDescent="0.3"/>
    <row r="826" ht="14.4" x14ac:dyDescent="0.3"/>
    <row r="827" ht="14.4" x14ac:dyDescent="0.3"/>
    <row r="828" ht="14.4" x14ac:dyDescent="0.3"/>
    <row r="829" ht="14.4" x14ac:dyDescent="0.3"/>
    <row r="830" ht="14.4" x14ac:dyDescent="0.3"/>
    <row r="831" ht="14.4" x14ac:dyDescent="0.3"/>
    <row r="832" ht="14.4" x14ac:dyDescent="0.3"/>
    <row r="833" ht="14.4" x14ac:dyDescent="0.3"/>
    <row r="834" ht="14.4" x14ac:dyDescent="0.3"/>
    <row r="835" ht="14.4" x14ac:dyDescent="0.3"/>
    <row r="836" ht="14.4" x14ac:dyDescent="0.3"/>
    <row r="837" ht="14.4" x14ac:dyDescent="0.3"/>
    <row r="838" ht="14.4" x14ac:dyDescent="0.3"/>
    <row r="839" ht="14.4" x14ac:dyDescent="0.3"/>
    <row r="840" ht="14.4" x14ac:dyDescent="0.3"/>
    <row r="841" ht="14.4" x14ac:dyDescent="0.3"/>
    <row r="842" ht="14.4" x14ac:dyDescent="0.3"/>
    <row r="843" ht="14.4" x14ac:dyDescent="0.3"/>
    <row r="844" ht="14.4" x14ac:dyDescent="0.3"/>
    <row r="845" ht="14.4" x14ac:dyDescent="0.3"/>
    <row r="846" ht="14.4" x14ac:dyDescent="0.3"/>
    <row r="847" ht="14.4" x14ac:dyDescent="0.3"/>
    <row r="848" ht="14.4" x14ac:dyDescent="0.3"/>
    <row r="849" ht="14.4" x14ac:dyDescent="0.3"/>
    <row r="850" ht="14.4" x14ac:dyDescent="0.3"/>
    <row r="851" ht="14.4" x14ac:dyDescent="0.3"/>
    <row r="852" ht="14.4" x14ac:dyDescent="0.3"/>
    <row r="853" ht="14.4" x14ac:dyDescent="0.3"/>
    <row r="854" ht="14.4" x14ac:dyDescent="0.3"/>
    <row r="855" ht="14.4" x14ac:dyDescent="0.3"/>
    <row r="856" ht="14.4" x14ac:dyDescent="0.3"/>
    <row r="857" ht="14.4" x14ac:dyDescent="0.3"/>
    <row r="858" ht="14.4" x14ac:dyDescent="0.3"/>
    <row r="859" ht="14.4" x14ac:dyDescent="0.3"/>
    <row r="860" ht="14.4" x14ac:dyDescent="0.3"/>
    <row r="861" ht="14.4" x14ac:dyDescent="0.3"/>
    <row r="862" ht="14.4" x14ac:dyDescent="0.3"/>
    <row r="863" ht="14.4" x14ac:dyDescent="0.3"/>
    <row r="864" ht="14.4" x14ac:dyDescent="0.3"/>
    <row r="865" ht="14.4" x14ac:dyDescent="0.3"/>
    <row r="866" ht="14.4" x14ac:dyDescent="0.3"/>
    <row r="867" ht="14.4" x14ac:dyDescent="0.3"/>
    <row r="868" ht="14.4" x14ac:dyDescent="0.3"/>
    <row r="869" ht="14.4" x14ac:dyDescent="0.3"/>
    <row r="870" ht="14.4" x14ac:dyDescent="0.3"/>
    <row r="871" ht="14.4" x14ac:dyDescent="0.3"/>
    <row r="872" ht="14.4" x14ac:dyDescent="0.3"/>
    <row r="873" ht="14.4" x14ac:dyDescent="0.3"/>
    <row r="874" ht="14.4" x14ac:dyDescent="0.3"/>
    <row r="875" ht="14.4" x14ac:dyDescent="0.3"/>
    <row r="876" ht="14.4" x14ac:dyDescent="0.3"/>
    <row r="877" ht="14.4" x14ac:dyDescent="0.3"/>
    <row r="878" ht="14.4" x14ac:dyDescent="0.3"/>
    <row r="879" ht="14.4" x14ac:dyDescent="0.3"/>
    <row r="880" ht="14.4" x14ac:dyDescent="0.3"/>
    <row r="881" ht="14.4" x14ac:dyDescent="0.3"/>
    <row r="882" ht="14.4" x14ac:dyDescent="0.3"/>
    <row r="883" ht="14.4" x14ac:dyDescent="0.3"/>
    <row r="884" ht="14.4" x14ac:dyDescent="0.3"/>
    <row r="885" ht="14.4" x14ac:dyDescent="0.3"/>
    <row r="886" ht="14.4" x14ac:dyDescent="0.3"/>
    <row r="887" ht="14.4" x14ac:dyDescent="0.3"/>
    <row r="888" ht="14.4" x14ac:dyDescent="0.3"/>
    <row r="889" ht="14.4" x14ac:dyDescent="0.3"/>
    <row r="890" ht="14.4" x14ac:dyDescent="0.3"/>
    <row r="891" ht="14.4" x14ac:dyDescent="0.3"/>
    <row r="892" ht="14.4" x14ac:dyDescent="0.3"/>
    <row r="893" ht="14.4" x14ac:dyDescent="0.3"/>
    <row r="894" ht="14.4" x14ac:dyDescent="0.3"/>
    <row r="895" ht="14.4" x14ac:dyDescent="0.3"/>
    <row r="896" ht="14.4" x14ac:dyDescent="0.3"/>
    <row r="897" ht="14.4" x14ac:dyDescent="0.3"/>
    <row r="898" ht="14.4" x14ac:dyDescent="0.3"/>
    <row r="899" ht="14.4" x14ac:dyDescent="0.3"/>
    <row r="900" ht="14.4" x14ac:dyDescent="0.3"/>
    <row r="901" ht="14.4" x14ac:dyDescent="0.3"/>
    <row r="902" ht="14.4" x14ac:dyDescent="0.3"/>
    <row r="903" ht="14.4" x14ac:dyDescent="0.3"/>
    <row r="904" ht="14.4" x14ac:dyDescent="0.3"/>
    <row r="905" ht="14.4" x14ac:dyDescent="0.3"/>
    <row r="906" ht="14.4" x14ac:dyDescent="0.3"/>
    <row r="907" ht="14.4" x14ac:dyDescent="0.3"/>
    <row r="908" ht="14.4" x14ac:dyDescent="0.3"/>
    <row r="909" ht="14.4" x14ac:dyDescent="0.3"/>
    <row r="910" ht="14.4" x14ac:dyDescent="0.3"/>
    <row r="911" ht="14.4" x14ac:dyDescent="0.3"/>
    <row r="912" ht="14.4" x14ac:dyDescent="0.3"/>
    <row r="913" ht="14.4" x14ac:dyDescent="0.3"/>
    <row r="914" ht="14.4" x14ac:dyDescent="0.3"/>
    <row r="915" ht="14.4" x14ac:dyDescent="0.3"/>
    <row r="916" ht="14.4" x14ac:dyDescent="0.3"/>
    <row r="917" ht="14.4" x14ac:dyDescent="0.3"/>
    <row r="918" ht="14.4" x14ac:dyDescent="0.3"/>
    <row r="919" ht="14.4" x14ac:dyDescent="0.3"/>
    <row r="920" ht="14.4" x14ac:dyDescent="0.3"/>
    <row r="921" ht="14.4" x14ac:dyDescent="0.3"/>
    <row r="922" ht="14.4" x14ac:dyDescent="0.3"/>
    <row r="923" ht="14.4" x14ac:dyDescent="0.3"/>
    <row r="924" ht="14.4" x14ac:dyDescent="0.3"/>
    <row r="925" ht="14.4" x14ac:dyDescent="0.3"/>
    <row r="926" ht="14.4" x14ac:dyDescent="0.3"/>
    <row r="927" ht="14.4" x14ac:dyDescent="0.3"/>
    <row r="928" ht="14.4" x14ac:dyDescent="0.3"/>
    <row r="929" ht="14.4" x14ac:dyDescent="0.3"/>
    <row r="930" ht="14.4" x14ac:dyDescent="0.3"/>
    <row r="931" ht="14.4" x14ac:dyDescent="0.3"/>
    <row r="932" ht="14.4" x14ac:dyDescent="0.3"/>
    <row r="933" ht="14.4" x14ac:dyDescent="0.3"/>
    <row r="934" ht="14.4" x14ac:dyDescent="0.3"/>
    <row r="935" ht="14.4" x14ac:dyDescent="0.3"/>
    <row r="936" ht="14.4" x14ac:dyDescent="0.3"/>
    <row r="937" ht="14.4" x14ac:dyDescent="0.3"/>
    <row r="938" ht="14.4" x14ac:dyDescent="0.3"/>
    <row r="939" ht="14.4" x14ac:dyDescent="0.3"/>
    <row r="940" ht="14.4" x14ac:dyDescent="0.3"/>
    <row r="941" ht="14.4" x14ac:dyDescent="0.3"/>
    <row r="942" ht="14.4" x14ac:dyDescent="0.3"/>
    <row r="943" ht="14.4" x14ac:dyDescent="0.3"/>
    <row r="944" ht="14.4" x14ac:dyDescent="0.3"/>
    <row r="945" ht="14.4" x14ac:dyDescent="0.3"/>
    <row r="946" ht="14.4" x14ac:dyDescent="0.3"/>
    <row r="947" ht="14.4" x14ac:dyDescent="0.3"/>
    <row r="948" ht="14.4" x14ac:dyDescent="0.3"/>
    <row r="949" ht="14.4" x14ac:dyDescent="0.3"/>
    <row r="950" ht="14.4" x14ac:dyDescent="0.3"/>
    <row r="951" ht="14.4" x14ac:dyDescent="0.3"/>
    <row r="952" ht="14.4" x14ac:dyDescent="0.3"/>
    <row r="953" ht="14.4" x14ac:dyDescent="0.3"/>
    <row r="954" ht="14.4" x14ac:dyDescent="0.3"/>
    <row r="955" ht="14.4" x14ac:dyDescent="0.3"/>
    <row r="956" ht="14.4" x14ac:dyDescent="0.3"/>
    <row r="957" ht="14.4" x14ac:dyDescent="0.3"/>
    <row r="958" ht="14.4" x14ac:dyDescent="0.3"/>
    <row r="959" ht="14.4" x14ac:dyDescent="0.3"/>
    <row r="960" ht="14.4" x14ac:dyDescent="0.3"/>
    <row r="961" ht="14.4" x14ac:dyDescent="0.3"/>
    <row r="962" ht="14.4" x14ac:dyDescent="0.3"/>
    <row r="963" ht="14.4" x14ac:dyDescent="0.3"/>
    <row r="964" ht="14.4" x14ac:dyDescent="0.3"/>
    <row r="965" ht="14.4" x14ac:dyDescent="0.3"/>
    <row r="966" ht="14.4" x14ac:dyDescent="0.3"/>
    <row r="967" ht="14.4" x14ac:dyDescent="0.3"/>
    <row r="968" ht="14.4" x14ac:dyDescent="0.3"/>
    <row r="969" ht="14.4" x14ac:dyDescent="0.3"/>
    <row r="970" ht="14.4" x14ac:dyDescent="0.3"/>
    <row r="971" ht="14.4" x14ac:dyDescent="0.3"/>
    <row r="972" ht="14.4" x14ac:dyDescent="0.3"/>
    <row r="973" ht="14.4" x14ac:dyDescent="0.3"/>
    <row r="974" ht="14.4" x14ac:dyDescent="0.3"/>
    <row r="975" ht="14.4" x14ac:dyDescent="0.3"/>
    <row r="976" ht="14.4" x14ac:dyDescent="0.3"/>
    <row r="977" ht="14.4" x14ac:dyDescent="0.3"/>
    <row r="978" ht="14.4" x14ac:dyDescent="0.3"/>
    <row r="979" ht="14.4" x14ac:dyDescent="0.3"/>
    <row r="980" ht="14.4" x14ac:dyDescent="0.3"/>
    <row r="981" ht="14.4" x14ac:dyDescent="0.3"/>
    <row r="982" ht="14.4" x14ac:dyDescent="0.3"/>
    <row r="983" ht="14.4" x14ac:dyDescent="0.3"/>
    <row r="984" ht="14.4" x14ac:dyDescent="0.3"/>
    <row r="985" ht="14.4" x14ac:dyDescent="0.3"/>
    <row r="986" ht="14.4" x14ac:dyDescent="0.3"/>
  </sheetData>
  <mergeCells count="6">
    <mergeCell ref="G7:O43"/>
    <mergeCell ref="A1:P1"/>
    <mergeCell ref="B2:E2"/>
    <mergeCell ref="B3:E3"/>
    <mergeCell ref="B4:E4"/>
    <mergeCell ref="G2:O4"/>
  </mergeCells>
  <pageMargins left="0.7" right="0.7" top="0.75" bottom="0.75" header="0.3" footer="0.3"/>
  <pageSetup orientation="portrait" horizontalDpi="4294967293" verticalDpi="4294967293"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99"/>
  <sheetViews>
    <sheetView workbookViewId="0">
      <selection activeCell="I11" sqref="I11"/>
    </sheetView>
  </sheetViews>
  <sheetFormatPr defaultColWidth="14.44140625" defaultRowHeight="15" customHeight="1" x14ac:dyDescent="0.3"/>
  <cols>
    <col min="1" max="1" width="8.77734375" customWidth="1"/>
    <col min="2" max="2" width="36" customWidth="1"/>
    <col min="3" max="3" width="15.88671875" customWidth="1"/>
    <col min="4" max="4" width="15.77734375" customWidth="1"/>
    <col min="5" max="5" width="11.109375" bestFit="1" customWidth="1"/>
    <col min="6" max="26" width="8.77734375" customWidth="1"/>
  </cols>
  <sheetData>
    <row r="1" spans="1:16" ht="15.6" x14ac:dyDescent="0.3">
      <c r="A1" s="192" t="s">
        <v>117</v>
      </c>
      <c r="B1" s="192"/>
      <c r="C1" s="192"/>
      <c r="D1" s="192"/>
      <c r="E1" s="192"/>
      <c r="F1" s="192"/>
      <c r="G1" s="192"/>
      <c r="H1" s="192"/>
      <c r="I1" s="192"/>
      <c r="J1" s="192"/>
      <c r="K1" s="192"/>
      <c r="L1" s="192"/>
      <c r="M1" s="192"/>
      <c r="N1" s="192"/>
      <c r="O1" s="192"/>
      <c r="P1" s="192"/>
    </row>
    <row r="2" spans="1:16" ht="15.75" customHeight="1" x14ac:dyDescent="0.3">
      <c r="B2" s="203" t="s">
        <v>85</v>
      </c>
      <c r="C2" s="182"/>
      <c r="D2" s="183"/>
    </row>
    <row r="3" spans="1:16" ht="15.75" customHeight="1" x14ac:dyDescent="0.3">
      <c r="B3" s="203" t="s">
        <v>62</v>
      </c>
      <c r="C3" s="182"/>
      <c r="D3" s="183"/>
    </row>
    <row r="4" spans="1:16" ht="14.4" x14ac:dyDescent="0.3">
      <c r="B4" s="203" t="s">
        <v>91</v>
      </c>
      <c r="C4" s="182"/>
      <c r="D4" s="183"/>
    </row>
    <row r="5" spans="1:16" ht="15.6" x14ac:dyDescent="0.3">
      <c r="B5" s="2"/>
      <c r="C5" s="203" t="s">
        <v>63</v>
      </c>
      <c r="D5" s="183"/>
    </row>
    <row r="6" spans="1:16" ht="15.6" x14ac:dyDescent="0.3">
      <c r="B6" s="46" t="s">
        <v>32</v>
      </c>
      <c r="C6" s="47" t="s">
        <v>16</v>
      </c>
      <c r="D6" s="47" t="s">
        <v>17</v>
      </c>
    </row>
    <row r="7" spans="1:16" ht="15.6" x14ac:dyDescent="0.3">
      <c r="B7" s="10" t="s">
        <v>4</v>
      </c>
      <c r="C7" s="48">
        <f>'Balance Sheet (Unit 5)'!D9</f>
        <v>0</v>
      </c>
      <c r="D7" s="48"/>
    </row>
    <row r="8" spans="1:16" ht="15.6" x14ac:dyDescent="0.3">
      <c r="B8" s="10" t="s">
        <v>9</v>
      </c>
      <c r="C8" s="48">
        <f>'Balance Sheet (Unit 5)'!D10</f>
        <v>0</v>
      </c>
      <c r="D8" s="48"/>
    </row>
    <row r="9" spans="1:16" ht="15.6" x14ac:dyDescent="0.3">
      <c r="B9" s="30" t="s">
        <v>10</v>
      </c>
      <c r="C9" s="48">
        <f>'Balance Sheet (Unit 5)'!D11</f>
        <v>0</v>
      </c>
      <c r="D9" s="48"/>
    </row>
    <row r="10" spans="1:16" ht="15.6" x14ac:dyDescent="0.3">
      <c r="B10" s="10" t="s">
        <v>11</v>
      </c>
      <c r="C10" s="48">
        <f>'Balance Sheet (Unit 5)'!D12</f>
        <v>0</v>
      </c>
      <c r="D10" s="48"/>
    </row>
    <row r="11" spans="1:16" ht="15.6" x14ac:dyDescent="0.3">
      <c r="B11" s="10" t="s">
        <v>73</v>
      </c>
      <c r="C11" s="48">
        <f>'Balance Sheet (Unit 5)'!D21</f>
        <v>0</v>
      </c>
      <c r="D11" s="48"/>
    </row>
    <row r="12" spans="1:16" ht="15.6" x14ac:dyDescent="0.3">
      <c r="B12" s="10" t="s">
        <v>33</v>
      </c>
      <c r="C12" s="48">
        <f>'Balance Sheet (Unit 5)'!D22</f>
        <v>0</v>
      </c>
      <c r="D12" s="48"/>
    </row>
    <row r="13" spans="1:16" ht="15.6" x14ac:dyDescent="0.3">
      <c r="B13" s="10" t="s">
        <v>5</v>
      </c>
      <c r="C13" s="48"/>
      <c r="D13" s="48">
        <f>'Balance Sheet (Unit 5)'!I17</f>
        <v>0</v>
      </c>
    </row>
    <row r="14" spans="1:16" ht="15.6" x14ac:dyDescent="0.3">
      <c r="B14" s="10" t="s">
        <v>82</v>
      </c>
      <c r="C14" s="48"/>
      <c r="D14" s="48">
        <f>'Balance Sheet (Unit 5)'!I10</f>
        <v>0</v>
      </c>
    </row>
    <row r="15" spans="1:16" ht="15.6" x14ac:dyDescent="0.3">
      <c r="B15" s="10" t="s">
        <v>80</v>
      </c>
      <c r="C15" s="48"/>
      <c r="D15" s="48">
        <f>'Balance Sheet (Unit 5)'!I11</f>
        <v>0</v>
      </c>
    </row>
    <row r="16" spans="1:16" ht="15.6" x14ac:dyDescent="0.3">
      <c r="B16" s="10" t="s">
        <v>34</v>
      </c>
      <c r="C16" s="48"/>
      <c r="D16" s="48">
        <f>'Balance Sheet (Unit 5)'!I12</f>
        <v>0</v>
      </c>
    </row>
    <row r="17" spans="2:5" ht="15.6" x14ac:dyDescent="0.3">
      <c r="B17" s="10" t="s">
        <v>7</v>
      </c>
      <c r="C17" s="48"/>
      <c r="D17" s="48">
        <f>'Balance Sheet (Unit 5)'!I9</f>
        <v>0</v>
      </c>
    </row>
    <row r="18" spans="2:5" ht="14.4" x14ac:dyDescent="0.3">
      <c r="B18" s="151" t="s">
        <v>83</v>
      </c>
      <c r="C18" s="48"/>
      <c r="D18" s="48">
        <f>'Balance Sheet (Unit 5)'!I13</f>
        <v>0</v>
      </c>
    </row>
    <row r="19" spans="2:5" ht="15.6" x14ac:dyDescent="0.3">
      <c r="B19" s="10" t="s">
        <v>6</v>
      </c>
      <c r="C19" s="48"/>
      <c r="D19" s="48">
        <f>'Balance Sheet (Unit 5)'!I22</f>
        <v>0</v>
      </c>
    </row>
    <row r="20" spans="2:5" ht="15.6" x14ac:dyDescent="0.3">
      <c r="B20" s="10" t="s">
        <v>60</v>
      </c>
      <c r="C20" s="48"/>
      <c r="D20" s="48">
        <f>'Balance Sheet (Unit 5)'!I23</f>
        <v>0</v>
      </c>
    </row>
    <row r="21" spans="2:5" ht="14.4" x14ac:dyDescent="0.3">
      <c r="B21" s="18"/>
      <c r="C21" s="48"/>
      <c r="D21" s="48"/>
    </row>
    <row r="22" spans="2:5" ht="14.4" x14ac:dyDescent="0.3">
      <c r="B22" s="18"/>
      <c r="C22" s="48">
        <f>SUM(C7,C8,C11,C12,C9,C10,C13,C14)</f>
        <v>0</v>
      </c>
      <c r="D22" s="48">
        <f>SUM(D7:D20)</f>
        <v>0</v>
      </c>
      <c r="E22" s="23">
        <f>C22-D22</f>
        <v>0</v>
      </c>
    </row>
    <row r="23" spans="2:5" ht="14.4" x14ac:dyDescent="0.3">
      <c r="B23" s="18"/>
      <c r="C23" s="48"/>
      <c r="D23" s="48"/>
    </row>
    <row r="24" spans="2:5" ht="14.4" x14ac:dyDescent="0.3">
      <c r="B24" s="18"/>
      <c r="C24" s="48"/>
      <c r="D24" s="48"/>
    </row>
    <row r="25" spans="2:5" ht="14.4" x14ac:dyDescent="0.3">
      <c r="B25" s="18"/>
      <c r="C25" s="48"/>
      <c r="D25" s="48"/>
    </row>
    <row r="26" spans="2:5" ht="14.4" x14ac:dyDescent="0.3">
      <c r="B26" s="18"/>
      <c r="C26" s="48"/>
      <c r="D26" s="48"/>
    </row>
    <row r="27" spans="2:5" ht="14.4" x14ac:dyDescent="0.3">
      <c r="B27" s="18"/>
      <c r="C27" s="48"/>
      <c r="D27" s="48"/>
    </row>
    <row r="28" spans="2:5" ht="14.4" x14ac:dyDescent="0.3">
      <c r="B28" s="18"/>
      <c r="C28" s="48"/>
      <c r="D28" s="48"/>
    </row>
    <row r="29" spans="2:5" ht="14.4" x14ac:dyDescent="0.3">
      <c r="B29" s="18"/>
      <c r="C29" s="18"/>
      <c r="D29" s="18"/>
    </row>
    <row r="30" spans="2:5" ht="14.4" x14ac:dyDescent="0.3">
      <c r="B30" s="18"/>
      <c r="C30" s="18"/>
      <c r="D30" s="18"/>
    </row>
    <row r="31" spans="2:5" ht="14.4" x14ac:dyDescent="0.3">
      <c r="B31" s="18"/>
      <c r="C31" s="18"/>
      <c r="D31" s="18"/>
    </row>
    <row r="32" spans="2:5" ht="14.4" x14ac:dyDescent="0.3">
      <c r="B32" s="18"/>
      <c r="C32" s="18"/>
      <c r="D32" s="18"/>
    </row>
    <row r="33" spans="2:4" ht="14.4" x14ac:dyDescent="0.3">
      <c r="B33" s="18"/>
      <c r="C33" s="18"/>
      <c r="D33" s="18"/>
    </row>
    <row r="34" spans="2:4" ht="14.4" x14ac:dyDescent="0.3">
      <c r="B34" s="18"/>
      <c r="C34" s="18"/>
      <c r="D34" s="18"/>
    </row>
    <row r="35" spans="2:4" ht="14.4" x14ac:dyDescent="0.3"/>
    <row r="36" spans="2:4" ht="14.4" x14ac:dyDescent="0.3"/>
    <row r="37" spans="2:4" ht="14.4" x14ac:dyDescent="0.3"/>
    <row r="38" spans="2:4" ht="14.4" x14ac:dyDescent="0.3"/>
    <row r="39" spans="2:4" ht="14.4" x14ac:dyDescent="0.3"/>
    <row r="40" spans="2:4" ht="14.4" x14ac:dyDescent="0.3"/>
    <row r="41" spans="2:4" ht="14.4" x14ac:dyDescent="0.3"/>
    <row r="42" spans="2:4" ht="14.4" x14ac:dyDescent="0.3"/>
    <row r="43" spans="2:4" ht="14.4" x14ac:dyDescent="0.3"/>
    <row r="44" spans="2:4" ht="14.4" x14ac:dyDescent="0.3"/>
    <row r="45" spans="2:4" ht="14.4" x14ac:dyDescent="0.3"/>
    <row r="46" spans="2:4" ht="14.4" x14ac:dyDescent="0.3"/>
    <row r="47" spans="2:4" ht="14.4" x14ac:dyDescent="0.3"/>
    <row r="48" spans="2:4" ht="14.4" x14ac:dyDescent="0.3"/>
    <row r="49" ht="14.4" x14ac:dyDescent="0.3"/>
    <row r="50" ht="14.4" x14ac:dyDescent="0.3"/>
    <row r="51" ht="14.4" x14ac:dyDescent="0.3"/>
    <row r="52" ht="14.4" x14ac:dyDescent="0.3"/>
    <row r="53" ht="14.4" x14ac:dyDescent="0.3"/>
    <row r="54" ht="14.4" x14ac:dyDescent="0.3"/>
    <row r="55" ht="14.4" x14ac:dyDescent="0.3"/>
    <row r="56" ht="14.4" x14ac:dyDescent="0.3"/>
    <row r="57" ht="14.4" x14ac:dyDescent="0.3"/>
    <row r="58" ht="14.4" x14ac:dyDescent="0.3"/>
    <row r="59" ht="14.4" x14ac:dyDescent="0.3"/>
    <row r="60" ht="14.4" x14ac:dyDescent="0.3"/>
    <row r="61" ht="14.4" x14ac:dyDescent="0.3"/>
    <row r="62" ht="14.4" x14ac:dyDescent="0.3"/>
    <row r="63" ht="14.4" x14ac:dyDescent="0.3"/>
    <row r="64" ht="14.4" x14ac:dyDescent="0.3"/>
    <row r="65" ht="14.4" x14ac:dyDescent="0.3"/>
    <row r="66" ht="14.4" x14ac:dyDescent="0.3"/>
    <row r="67" ht="14.4" x14ac:dyDescent="0.3"/>
    <row r="68" ht="14.4" x14ac:dyDescent="0.3"/>
    <row r="69" ht="14.4" x14ac:dyDescent="0.3"/>
    <row r="70" ht="14.4" x14ac:dyDescent="0.3"/>
    <row r="71" ht="14.4" x14ac:dyDescent="0.3"/>
    <row r="72" ht="14.4" x14ac:dyDescent="0.3"/>
    <row r="73" ht="14.4" x14ac:dyDescent="0.3"/>
    <row r="74" ht="14.4" x14ac:dyDescent="0.3"/>
    <row r="75" ht="14.4" x14ac:dyDescent="0.3"/>
    <row r="76" ht="14.4" x14ac:dyDescent="0.3"/>
    <row r="77" ht="14.4" x14ac:dyDescent="0.3"/>
    <row r="78" ht="14.4" x14ac:dyDescent="0.3"/>
    <row r="79" ht="14.4" x14ac:dyDescent="0.3"/>
    <row r="80" ht="14.4" x14ac:dyDescent="0.3"/>
    <row r="81" ht="14.4" x14ac:dyDescent="0.3"/>
    <row r="82" ht="14.4" x14ac:dyDescent="0.3"/>
    <row r="83" ht="14.4" x14ac:dyDescent="0.3"/>
    <row r="84" ht="14.4" x14ac:dyDescent="0.3"/>
    <row r="85" ht="14.4" x14ac:dyDescent="0.3"/>
    <row r="86" ht="14.4" x14ac:dyDescent="0.3"/>
    <row r="87" ht="14.4" x14ac:dyDescent="0.3"/>
    <row r="88" ht="14.4" x14ac:dyDescent="0.3"/>
    <row r="89" ht="14.4" x14ac:dyDescent="0.3"/>
    <row r="90" ht="14.4" x14ac:dyDescent="0.3"/>
    <row r="91" ht="14.4" x14ac:dyDescent="0.3"/>
    <row r="92" ht="14.4" x14ac:dyDescent="0.3"/>
    <row r="93" ht="14.4" x14ac:dyDescent="0.3"/>
    <row r="94" ht="14.4" x14ac:dyDescent="0.3"/>
    <row r="95" ht="14.4" x14ac:dyDescent="0.3"/>
    <row r="96" ht="14.4" x14ac:dyDescent="0.3"/>
    <row r="97" ht="14.4" x14ac:dyDescent="0.3"/>
    <row r="98" ht="14.4" x14ac:dyDescent="0.3"/>
    <row r="99" ht="14.4" x14ac:dyDescent="0.3"/>
    <row r="100" ht="14.4" x14ac:dyDescent="0.3"/>
    <row r="101" ht="14.4" x14ac:dyDescent="0.3"/>
    <row r="102" ht="14.4" x14ac:dyDescent="0.3"/>
    <row r="103" ht="14.4" x14ac:dyDescent="0.3"/>
    <row r="104" ht="14.4" x14ac:dyDescent="0.3"/>
    <row r="105" ht="14.4" x14ac:dyDescent="0.3"/>
    <row r="106" ht="14.4" x14ac:dyDescent="0.3"/>
    <row r="107" ht="14.4" x14ac:dyDescent="0.3"/>
    <row r="108" ht="14.4" x14ac:dyDescent="0.3"/>
    <row r="109" ht="14.4" x14ac:dyDescent="0.3"/>
    <row r="110" ht="14.4" x14ac:dyDescent="0.3"/>
    <row r="111" ht="14.4" x14ac:dyDescent="0.3"/>
    <row r="112" ht="14.4" x14ac:dyDescent="0.3"/>
    <row r="113" ht="14.4" x14ac:dyDescent="0.3"/>
    <row r="114" ht="14.4" x14ac:dyDescent="0.3"/>
    <row r="115" ht="14.4" x14ac:dyDescent="0.3"/>
    <row r="116" ht="14.4" x14ac:dyDescent="0.3"/>
    <row r="117" ht="14.4" x14ac:dyDescent="0.3"/>
    <row r="118" ht="14.4" x14ac:dyDescent="0.3"/>
    <row r="119" ht="14.4" x14ac:dyDescent="0.3"/>
    <row r="120" ht="14.4" x14ac:dyDescent="0.3"/>
    <row r="121" ht="14.4" x14ac:dyDescent="0.3"/>
    <row r="122" ht="14.4" x14ac:dyDescent="0.3"/>
    <row r="123" ht="14.4" x14ac:dyDescent="0.3"/>
    <row r="124" ht="14.4" x14ac:dyDescent="0.3"/>
    <row r="125" ht="14.4" x14ac:dyDescent="0.3"/>
    <row r="126" ht="14.4" x14ac:dyDescent="0.3"/>
    <row r="127" ht="14.4" x14ac:dyDescent="0.3"/>
    <row r="128" ht="14.4" x14ac:dyDescent="0.3"/>
    <row r="129" ht="14.4" x14ac:dyDescent="0.3"/>
    <row r="130" ht="14.4" x14ac:dyDescent="0.3"/>
    <row r="131" ht="14.4" x14ac:dyDescent="0.3"/>
    <row r="132" ht="14.4" x14ac:dyDescent="0.3"/>
    <row r="133" ht="14.4" x14ac:dyDescent="0.3"/>
    <row r="134" ht="14.4" x14ac:dyDescent="0.3"/>
    <row r="135" ht="14.4" x14ac:dyDescent="0.3"/>
    <row r="136" ht="14.4" x14ac:dyDescent="0.3"/>
    <row r="137" ht="14.4" x14ac:dyDescent="0.3"/>
    <row r="138" ht="14.4" x14ac:dyDescent="0.3"/>
    <row r="139" ht="14.4" x14ac:dyDescent="0.3"/>
    <row r="140" ht="14.4" x14ac:dyDescent="0.3"/>
    <row r="141" ht="14.4" x14ac:dyDescent="0.3"/>
    <row r="142" ht="14.4" x14ac:dyDescent="0.3"/>
    <row r="143" ht="14.4" x14ac:dyDescent="0.3"/>
    <row r="144" ht="14.4" x14ac:dyDescent="0.3"/>
    <row r="145" ht="14.4" x14ac:dyDescent="0.3"/>
    <row r="146" ht="14.4" x14ac:dyDescent="0.3"/>
    <row r="147" ht="14.4" x14ac:dyDescent="0.3"/>
    <row r="148" ht="14.4" x14ac:dyDescent="0.3"/>
    <row r="149" ht="14.4" x14ac:dyDescent="0.3"/>
    <row r="150" ht="14.4" x14ac:dyDescent="0.3"/>
    <row r="151" ht="14.4" x14ac:dyDescent="0.3"/>
    <row r="152" ht="14.4" x14ac:dyDescent="0.3"/>
    <row r="153" ht="14.4" x14ac:dyDescent="0.3"/>
    <row r="154" ht="14.4" x14ac:dyDescent="0.3"/>
    <row r="155" ht="14.4" x14ac:dyDescent="0.3"/>
    <row r="156" ht="14.4" x14ac:dyDescent="0.3"/>
    <row r="157" ht="14.4" x14ac:dyDescent="0.3"/>
    <row r="158" ht="14.4" x14ac:dyDescent="0.3"/>
    <row r="159" ht="14.4" x14ac:dyDescent="0.3"/>
    <row r="160" ht="14.4" x14ac:dyDescent="0.3"/>
    <row r="161" ht="14.4" x14ac:dyDescent="0.3"/>
    <row r="162" ht="14.4" x14ac:dyDescent="0.3"/>
    <row r="163" ht="14.4" x14ac:dyDescent="0.3"/>
    <row r="164" ht="14.4" x14ac:dyDescent="0.3"/>
    <row r="165" ht="14.4" x14ac:dyDescent="0.3"/>
    <row r="166" ht="14.4" x14ac:dyDescent="0.3"/>
    <row r="167" ht="14.4" x14ac:dyDescent="0.3"/>
    <row r="168" ht="14.4" x14ac:dyDescent="0.3"/>
    <row r="169" ht="14.4" x14ac:dyDescent="0.3"/>
    <row r="170" ht="14.4" x14ac:dyDescent="0.3"/>
    <row r="171" ht="14.4" x14ac:dyDescent="0.3"/>
    <row r="172" ht="14.4" x14ac:dyDescent="0.3"/>
    <row r="173" ht="14.4" x14ac:dyDescent="0.3"/>
    <row r="174" ht="14.4" x14ac:dyDescent="0.3"/>
    <row r="175" ht="14.4" x14ac:dyDescent="0.3"/>
    <row r="176" ht="14.4" x14ac:dyDescent="0.3"/>
    <row r="177" ht="14.4" x14ac:dyDescent="0.3"/>
    <row r="178" ht="14.4" x14ac:dyDescent="0.3"/>
    <row r="179" ht="14.4" x14ac:dyDescent="0.3"/>
    <row r="180" ht="14.4" x14ac:dyDescent="0.3"/>
    <row r="181" ht="14.4" x14ac:dyDescent="0.3"/>
    <row r="182" ht="14.4" x14ac:dyDescent="0.3"/>
    <row r="183" ht="14.4" x14ac:dyDescent="0.3"/>
    <row r="184" ht="14.4" x14ac:dyDescent="0.3"/>
    <row r="185" ht="14.4" x14ac:dyDescent="0.3"/>
    <row r="186" ht="14.4" x14ac:dyDescent="0.3"/>
    <row r="187" ht="14.4" x14ac:dyDescent="0.3"/>
    <row r="188" ht="14.4" x14ac:dyDescent="0.3"/>
    <row r="189" ht="14.4" x14ac:dyDescent="0.3"/>
    <row r="190" ht="14.4" x14ac:dyDescent="0.3"/>
    <row r="191" ht="14.4" x14ac:dyDescent="0.3"/>
    <row r="192" ht="14.4" x14ac:dyDescent="0.3"/>
    <row r="193" ht="14.4" x14ac:dyDescent="0.3"/>
    <row r="194" ht="14.4" x14ac:dyDescent="0.3"/>
    <row r="195" ht="14.4" x14ac:dyDescent="0.3"/>
    <row r="196" ht="14.4" x14ac:dyDescent="0.3"/>
    <row r="197" ht="14.4" x14ac:dyDescent="0.3"/>
    <row r="198" ht="14.4" x14ac:dyDescent="0.3"/>
    <row r="199" ht="14.4" x14ac:dyDescent="0.3"/>
    <row r="200" ht="14.4" x14ac:dyDescent="0.3"/>
    <row r="201" ht="14.4" x14ac:dyDescent="0.3"/>
    <row r="202" ht="14.4" x14ac:dyDescent="0.3"/>
    <row r="203" ht="14.4" x14ac:dyDescent="0.3"/>
    <row r="204" ht="14.4" x14ac:dyDescent="0.3"/>
    <row r="205" ht="14.4" x14ac:dyDescent="0.3"/>
    <row r="206" ht="14.4" x14ac:dyDescent="0.3"/>
    <row r="207" ht="14.4" x14ac:dyDescent="0.3"/>
    <row r="208" ht="14.4" x14ac:dyDescent="0.3"/>
    <row r="209" ht="14.4" x14ac:dyDescent="0.3"/>
    <row r="210" ht="14.4" x14ac:dyDescent="0.3"/>
    <row r="211" ht="14.4" x14ac:dyDescent="0.3"/>
    <row r="212" ht="14.4" x14ac:dyDescent="0.3"/>
    <row r="213" ht="14.4" x14ac:dyDescent="0.3"/>
    <row r="214" ht="14.4" x14ac:dyDescent="0.3"/>
    <row r="215" ht="14.4" x14ac:dyDescent="0.3"/>
    <row r="216" ht="14.4" x14ac:dyDescent="0.3"/>
    <row r="217" ht="14.4" x14ac:dyDescent="0.3"/>
    <row r="218" ht="14.4" x14ac:dyDescent="0.3"/>
    <row r="219" ht="14.4" x14ac:dyDescent="0.3"/>
    <row r="220" ht="14.4" x14ac:dyDescent="0.3"/>
    <row r="221" ht="14.4" x14ac:dyDescent="0.3"/>
    <row r="222" ht="14.4" x14ac:dyDescent="0.3"/>
    <row r="223" ht="14.4" x14ac:dyDescent="0.3"/>
    <row r="224" ht="14.4" x14ac:dyDescent="0.3"/>
    <row r="225" ht="14.4" x14ac:dyDescent="0.3"/>
    <row r="226" ht="14.4" x14ac:dyDescent="0.3"/>
    <row r="227" ht="14.4" x14ac:dyDescent="0.3"/>
    <row r="228" ht="14.4" x14ac:dyDescent="0.3"/>
    <row r="229" ht="14.4" x14ac:dyDescent="0.3"/>
    <row r="230" ht="14.4" x14ac:dyDescent="0.3"/>
    <row r="231" ht="14.4" x14ac:dyDescent="0.3"/>
    <row r="232" ht="14.4" x14ac:dyDescent="0.3"/>
    <row r="233" ht="14.4" x14ac:dyDescent="0.3"/>
    <row r="234" ht="14.4" x14ac:dyDescent="0.3"/>
    <row r="235" ht="14.4" x14ac:dyDescent="0.3"/>
    <row r="236" ht="14.4" x14ac:dyDescent="0.3"/>
    <row r="237" ht="14.4" x14ac:dyDescent="0.3"/>
    <row r="238" ht="14.4" x14ac:dyDescent="0.3"/>
    <row r="239" ht="14.4" x14ac:dyDescent="0.3"/>
    <row r="240" ht="14.4" x14ac:dyDescent="0.3"/>
    <row r="241" ht="14.4" x14ac:dyDescent="0.3"/>
    <row r="242" ht="14.4" x14ac:dyDescent="0.3"/>
    <row r="243" ht="14.4" x14ac:dyDescent="0.3"/>
    <row r="244" ht="14.4" x14ac:dyDescent="0.3"/>
    <row r="245" ht="14.4" x14ac:dyDescent="0.3"/>
    <row r="246" ht="14.4" x14ac:dyDescent="0.3"/>
    <row r="247" ht="14.4" x14ac:dyDescent="0.3"/>
    <row r="248" ht="14.4" x14ac:dyDescent="0.3"/>
    <row r="249" ht="14.4" x14ac:dyDescent="0.3"/>
    <row r="250" ht="14.4" x14ac:dyDescent="0.3"/>
    <row r="251" ht="14.4" x14ac:dyDescent="0.3"/>
    <row r="252" ht="14.4" x14ac:dyDescent="0.3"/>
    <row r="253" ht="14.4" x14ac:dyDescent="0.3"/>
    <row r="254" ht="14.4" x14ac:dyDescent="0.3"/>
    <row r="255" ht="14.4" x14ac:dyDescent="0.3"/>
    <row r="256" ht="14.4" x14ac:dyDescent="0.3"/>
    <row r="257" ht="14.4" x14ac:dyDescent="0.3"/>
    <row r="258" ht="14.4" x14ac:dyDescent="0.3"/>
    <row r="259" ht="14.4" x14ac:dyDescent="0.3"/>
    <row r="260" ht="14.4" x14ac:dyDescent="0.3"/>
    <row r="261" ht="14.4" x14ac:dyDescent="0.3"/>
    <row r="262" ht="14.4" x14ac:dyDescent="0.3"/>
    <row r="263" ht="14.4" x14ac:dyDescent="0.3"/>
    <row r="264" ht="14.4" x14ac:dyDescent="0.3"/>
    <row r="265" ht="14.4" x14ac:dyDescent="0.3"/>
    <row r="266" ht="14.4" x14ac:dyDescent="0.3"/>
    <row r="267" ht="14.4" x14ac:dyDescent="0.3"/>
    <row r="268" ht="14.4" x14ac:dyDescent="0.3"/>
    <row r="269" ht="14.4" x14ac:dyDescent="0.3"/>
    <row r="270" ht="14.4" x14ac:dyDescent="0.3"/>
    <row r="271" ht="14.4" x14ac:dyDescent="0.3"/>
    <row r="272" ht="14.4" x14ac:dyDescent="0.3"/>
    <row r="273" ht="14.4" x14ac:dyDescent="0.3"/>
    <row r="274" ht="14.4" x14ac:dyDescent="0.3"/>
    <row r="275" ht="14.4" x14ac:dyDescent="0.3"/>
    <row r="276" ht="14.4" x14ac:dyDescent="0.3"/>
    <row r="277" ht="14.4" x14ac:dyDescent="0.3"/>
    <row r="278" ht="14.4" x14ac:dyDescent="0.3"/>
    <row r="279" ht="14.4" x14ac:dyDescent="0.3"/>
    <row r="280" ht="14.4" x14ac:dyDescent="0.3"/>
    <row r="281" ht="14.4" x14ac:dyDescent="0.3"/>
    <row r="282" ht="14.4" x14ac:dyDescent="0.3"/>
    <row r="283" ht="14.4" x14ac:dyDescent="0.3"/>
    <row r="284" ht="14.4" x14ac:dyDescent="0.3"/>
    <row r="285" ht="14.4" x14ac:dyDescent="0.3"/>
    <row r="286" ht="14.4" x14ac:dyDescent="0.3"/>
    <row r="287" ht="14.4" x14ac:dyDescent="0.3"/>
    <row r="288" ht="14.4" x14ac:dyDescent="0.3"/>
    <row r="289" ht="14.4" x14ac:dyDescent="0.3"/>
    <row r="290" ht="14.4" x14ac:dyDescent="0.3"/>
    <row r="291" ht="14.4" x14ac:dyDescent="0.3"/>
    <row r="292" ht="14.4" x14ac:dyDescent="0.3"/>
    <row r="293" ht="14.4" x14ac:dyDescent="0.3"/>
    <row r="294" ht="14.4" x14ac:dyDescent="0.3"/>
    <row r="295" ht="14.4" x14ac:dyDescent="0.3"/>
    <row r="296" ht="14.4" x14ac:dyDescent="0.3"/>
    <row r="297" ht="14.4" x14ac:dyDescent="0.3"/>
    <row r="298" ht="14.4" x14ac:dyDescent="0.3"/>
    <row r="299" ht="14.4" x14ac:dyDescent="0.3"/>
    <row r="300" ht="14.4" x14ac:dyDescent="0.3"/>
    <row r="301" ht="14.4" x14ac:dyDescent="0.3"/>
    <row r="302" ht="14.4" x14ac:dyDescent="0.3"/>
    <row r="303" ht="14.4" x14ac:dyDescent="0.3"/>
    <row r="304" ht="14.4" x14ac:dyDescent="0.3"/>
    <row r="305" ht="14.4" x14ac:dyDescent="0.3"/>
    <row r="306" ht="14.4" x14ac:dyDescent="0.3"/>
    <row r="307" ht="14.4" x14ac:dyDescent="0.3"/>
    <row r="308" ht="14.4" x14ac:dyDescent="0.3"/>
    <row r="309" ht="14.4" x14ac:dyDescent="0.3"/>
    <row r="310" ht="14.4" x14ac:dyDescent="0.3"/>
    <row r="311" ht="14.4" x14ac:dyDescent="0.3"/>
    <row r="312" ht="14.4" x14ac:dyDescent="0.3"/>
    <row r="313" ht="14.4" x14ac:dyDescent="0.3"/>
    <row r="314" ht="14.4" x14ac:dyDescent="0.3"/>
    <row r="315" ht="14.4" x14ac:dyDescent="0.3"/>
    <row r="316" ht="14.4" x14ac:dyDescent="0.3"/>
    <row r="317" ht="14.4" x14ac:dyDescent="0.3"/>
    <row r="318" ht="14.4" x14ac:dyDescent="0.3"/>
    <row r="319" ht="14.4" x14ac:dyDescent="0.3"/>
    <row r="320" ht="14.4" x14ac:dyDescent="0.3"/>
    <row r="321" ht="14.4" x14ac:dyDescent="0.3"/>
    <row r="322" ht="14.4" x14ac:dyDescent="0.3"/>
    <row r="323" ht="14.4" x14ac:dyDescent="0.3"/>
    <row r="324" ht="14.4" x14ac:dyDescent="0.3"/>
    <row r="325" ht="14.4" x14ac:dyDescent="0.3"/>
    <row r="326" ht="14.4" x14ac:dyDescent="0.3"/>
    <row r="327" ht="14.4" x14ac:dyDescent="0.3"/>
    <row r="328" ht="14.4" x14ac:dyDescent="0.3"/>
    <row r="329" ht="14.4" x14ac:dyDescent="0.3"/>
    <row r="330" ht="14.4" x14ac:dyDescent="0.3"/>
    <row r="331" ht="14.4" x14ac:dyDescent="0.3"/>
    <row r="332" ht="14.4" x14ac:dyDescent="0.3"/>
    <row r="333" ht="14.4" x14ac:dyDescent="0.3"/>
    <row r="334" ht="14.4" x14ac:dyDescent="0.3"/>
    <row r="335" ht="14.4" x14ac:dyDescent="0.3"/>
    <row r="336" ht="14.4" x14ac:dyDescent="0.3"/>
    <row r="337" ht="14.4" x14ac:dyDescent="0.3"/>
    <row r="338" ht="14.4" x14ac:dyDescent="0.3"/>
    <row r="339" ht="14.4" x14ac:dyDescent="0.3"/>
    <row r="340" ht="14.4" x14ac:dyDescent="0.3"/>
    <row r="341" ht="14.4" x14ac:dyDescent="0.3"/>
    <row r="342" ht="14.4" x14ac:dyDescent="0.3"/>
    <row r="343" ht="14.4" x14ac:dyDescent="0.3"/>
    <row r="344" ht="14.4" x14ac:dyDescent="0.3"/>
    <row r="345" ht="14.4" x14ac:dyDescent="0.3"/>
    <row r="346" ht="14.4" x14ac:dyDescent="0.3"/>
    <row r="347" ht="14.4" x14ac:dyDescent="0.3"/>
    <row r="348" ht="14.4" x14ac:dyDescent="0.3"/>
    <row r="349" ht="14.4" x14ac:dyDescent="0.3"/>
    <row r="350" ht="14.4" x14ac:dyDescent="0.3"/>
    <row r="351" ht="14.4" x14ac:dyDescent="0.3"/>
    <row r="352" ht="14.4" x14ac:dyDescent="0.3"/>
    <row r="353" ht="14.4" x14ac:dyDescent="0.3"/>
    <row r="354" ht="14.4" x14ac:dyDescent="0.3"/>
    <row r="355" ht="14.4" x14ac:dyDescent="0.3"/>
    <row r="356" ht="14.4" x14ac:dyDescent="0.3"/>
    <row r="357" ht="14.4" x14ac:dyDescent="0.3"/>
    <row r="358" ht="14.4" x14ac:dyDescent="0.3"/>
    <row r="359" ht="14.4" x14ac:dyDescent="0.3"/>
    <row r="360" ht="14.4" x14ac:dyDescent="0.3"/>
    <row r="361" ht="14.4" x14ac:dyDescent="0.3"/>
    <row r="362" ht="14.4" x14ac:dyDescent="0.3"/>
    <row r="363" ht="14.4" x14ac:dyDescent="0.3"/>
    <row r="364" ht="14.4" x14ac:dyDescent="0.3"/>
    <row r="365" ht="14.4" x14ac:dyDescent="0.3"/>
    <row r="366" ht="14.4" x14ac:dyDescent="0.3"/>
    <row r="367" ht="14.4" x14ac:dyDescent="0.3"/>
    <row r="368" ht="14.4" x14ac:dyDescent="0.3"/>
    <row r="369" ht="14.4" x14ac:dyDescent="0.3"/>
    <row r="370" ht="14.4" x14ac:dyDescent="0.3"/>
    <row r="371" ht="14.4" x14ac:dyDescent="0.3"/>
    <row r="372" ht="14.4" x14ac:dyDescent="0.3"/>
    <row r="373" ht="14.4" x14ac:dyDescent="0.3"/>
    <row r="374" ht="14.4" x14ac:dyDescent="0.3"/>
    <row r="375" ht="14.4" x14ac:dyDescent="0.3"/>
    <row r="376" ht="14.4" x14ac:dyDescent="0.3"/>
    <row r="377" ht="14.4" x14ac:dyDescent="0.3"/>
    <row r="378" ht="14.4" x14ac:dyDescent="0.3"/>
    <row r="379" ht="14.4" x14ac:dyDescent="0.3"/>
    <row r="380" ht="14.4" x14ac:dyDescent="0.3"/>
    <row r="381" ht="14.4" x14ac:dyDescent="0.3"/>
    <row r="382" ht="14.4" x14ac:dyDescent="0.3"/>
    <row r="383" ht="14.4" x14ac:dyDescent="0.3"/>
    <row r="384" ht="14.4" x14ac:dyDescent="0.3"/>
    <row r="385" ht="14.4" x14ac:dyDescent="0.3"/>
    <row r="386" ht="14.4" x14ac:dyDescent="0.3"/>
    <row r="387" ht="14.4" x14ac:dyDescent="0.3"/>
    <row r="388" ht="14.4" x14ac:dyDescent="0.3"/>
    <row r="389" ht="14.4" x14ac:dyDescent="0.3"/>
    <row r="390" ht="14.4" x14ac:dyDescent="0.3"/>
    <row r="391" ht="14.4" x14ac:dyDescent="0.3"/>
    <row r="392" ht="14.4" x14ac:dyDescent="0.3"/>
    <row r="393" ht="14.4" x14ac:dyDescent="0.3"/>
    <row r="394" ht="14.4" x14ac:dyDescent="0.3"/>
    <row r="395" ht="14.4" x14ac:dyDescent="0.3"/>
    <row r="396" ht="14.4" x14ac:dyDescent="0.3"/>
    <row r="397" ht="14.4" x14ac:dyDescent="0.3"/>
    <row r="398" ht="14.4" x14ac:dyDescent="0.3"/>
    <row r="399" ht="14.4" x14ac:dyDescent="0.3"/>
    <row r="400" ht="14.4" x14ac:dyDescent="0.3"/>
    <row r="401" ht="14.4" x14ac:dyDescent="0.3"/>
    <row r="402" ht="14.4" x14ac:dyDescent="0.3"/>
    <row r="403" ht="14.4" x14ac:dyDescent="0.3"/>
    <row r="404" ht="14.4" x14ac:dyDescent="0.3"/>
    <row r="405" ht="14.4" x14ac:dyDescent="0.3"/>
    <row r="406" ht="14.4" x14ac:dyDescent="0.3"/>
    <row r="407" ht="14.4" x14ac:dyDescent="0.3"/>
    <row r="408" ht="14.4" x14ac:dyDescent="0.3"/>
    <row r="409" ht="14.4" x14ac:dyDescent="0.3"/>
    <row r="410" ht="14.4" x14ac:dyDescent="0.3"/>
    <row r="411" ht="14.4" x14ac:dyDescent="0.3"/>
    <row r="412" ht="14.4" x14ac:dyDescent="0.3"/>
    <row r="413" ht="14.4" x14ac:dyDescent="0.3"/>
    <row r="414" ht="14.4" x14ac:dyDescent="0.3"/>
    <row r="415" ht="14.4" x14ac:dyDescent="0.3"/>
    <row r="416" ht="14.4" x14ac:dyDescent="0.3"/>
    <row r="417" ht="14.4" x14ac:dyDescent="0.3"/>
    <row r="418" ht="14.4" x14ac:dyDescent="0.3"/>
    <row r="419" ht="14.4" x14ac:dyDescent="0.3"/>
    <row r="420" ht="14.4" x14ac:dyDescent="0.3"/>
    <row r="421" ht="14.4" x14ac:dyDescent="0.3"/>
    <row r="422" ht="14.4" x14ac:dyDescent="0.3"/>
    <row r="423" ht="14.4" x14ac:dyDescent="0.3"/>
    <row r="424" ht="14.4" x14ac:dyDescent="0.3"/>
    <row r="425" ht="14.4" x14ac:dyDescent="0.3"/>
    <row r="426" ht="14.4" x14ac:dyDescent="0.3"/>
    <row r="427" ht="14.4" x14ac:dyDescent="0.3"/>
    <row r="428" ht="14.4" x14ac:dyDescent="0.3"/>
    <row r="429" ht="14.4" x14ac:dyDescent="0.3"/>
    <row r="430" ht="14.4" x14ac:dyDescent="0.3"/>
    <row r="431" ht="14.4" x14ac:dyDescent="0.3"/>
    <row r="432" ht="14.4" x14ac:dyDescent="0.3"/>
    <row r="433" ht="14.4" x14ac:dyDescent="0.3"/>
    <row r="434" ht="14.4" x14ac:dyDescent="0.3"/>
    <row r="435" ht="14.4" x14ac:dyDescent="0.3"/>
    <row r="436" ht="14.4" x14ac:dyDescent="0.3"/>
    <row r="437" ht="14.4" x14ac:dyDescent="0.3"/>
    <row r="438" ht="14.4" x14ac:dyDescent="0.3"/>
    <row r="439" ht="14.4" x14ac:dyDescent="0.3"/>
    <row r="440" ht="14.4" x14ac:dyDescent="0.3"/>
    <row r="441" ht="14.4" x14ac:dyDescent="0.3"/>
    <row r="442" ht="14.4" x14ac:dyDescent="0.3"/>
    <row r="443" ht="14.4" x14ac:dyDescent="0.3"/>
    <row r="444" ht="14.4" x14ac:dyDescent="0.3"/>
    <row r="445" ht="14.4" x14ac:dyDescent="0.3"/>
    <row r="446" ht="14.4" x14ac:dyDescent="0.3"/>
    <row r="447" ht="14.4" x14ac:dyDescent="0.3"/>
    <row r="448" ht="14.4" x14ac:dyDescent="0.3"/>
    <row r="449" ht="14.4" x14ac:dyDescent="0.3"/>
    <row r="450" ht="14.4" x14ac:dyDescent="0.3"/>
    <row r="451" ht="14.4" x14ac:dyDescent="0.3"/>
    <row r="452" ht="14.4" x14ac:dyDescent="0.3"/>
    <row r="453" ht="14.4" x14ac:dyDescent="0.3"/>
    <row r="454" ht="14.4" x14ac:dyDescent="0.3"/>
    <row r="455" ht="14.4" x14ac:dyDescent="0.3"/>
    <row r="456" ht="14.4" x14ac:dyDescent="0.3"/>
    <row r="457" ht="14.4" x14ac:dyDescent="0.3"/>
    <row r="458" ht="14.4" x14ac:dyDescent="0.3"/>
    <row r="459" ht="14.4" x14ac:dyDescent="0.3"/>
    <row r="460" ht="14.4" x14ac:dyDescent="0.3"/>
    <row r="461" ht="14.4" x14ac:dyDescent="0.3"/>
    <row r="462" ht="14.4" x14ac:dyDescent="0.3"/>
    <row r="463" ht="14.4" x14ac:dyDescent="0.3"/>
    <row r="464" ht="14.4" x14ac:dyDescent="0.3"/>
    <row r="465" ht="14.4" x14ac:dyDescent="0.3"/>
    <row r="466" ht="14.4" x14ac:dyDescent="0.3"/>
    <row r="467" ht="14.4" x14ac:dyDescent="0.3"/>
    <row r="468" ht="14.4" x14ac:dyDescent="0.3"/>
    <row r="469" ht="14.4" x14ac:dyDescent="0.3"/>
    <row r="470" ht="14.4" x14ac:dyDescent="0.3"/>
    <row r="471" ht="14.4" x14ac:dyDescent="0.3"/>
    <row r="472" ht="14.4" x14ac:dyDescent="0.3"/>
    <row r="473" ht="14.4" x14ac:dyDescent="0.3"/>
    <row r="474" ht="14.4" x14ac:dyDescent="0.3"/>
    <row r="475" ht="14.4" x14ac:dyDescent="0.3"/>
    <row r="476" ht="14.4" x14ac:dyDescent="0.3"/>
    <row r="477" ht="14.4" x14ac:dyDescent="0.3"/>
    <row r="478" ht="14.4" x14ac:dyDescent="0.3"/>
    <row r="479" ht="14.4" x14ac:dyDescent="0.3"/>
    <row r="480" ht="14.4" x14ac:dyDescent="0.3"/>
    <row r="481" ht="14.4" x14ac:dyDescent="0.3"/>
    <row r="482" ht="14.4" x14ac:dyDescent="0.3"/>
    <row r="483" ht="14.4" x14ac:dyDescent="0.3"/>
    <row r="484" ht="14.4" x14ac:dyDescent="0.3"/>
    <row r="485" ht="14.4" x14ac:dyDescent="0.3"/>
    <row r="486" ht="14.4" x14ac:dyDescent="0.3"/>
    <row r="487" ht="14.4" x14ac:dyDescent="0.3"/>
    <row r="488" ht="14.4" x14ac:dyDescent="0.3"/>
    <row r="489" ht="14.4" x14ac:dyDescent="0.3"/>
    <row r="490" ht="14.4" x14ac:dyDescent="0.3"/>
    <row r="491" ht="14.4" x14ac:dyDescent="0.3"/>
    <row r="492" ht="14.4" x14ac:dyDescent="0.3"/>
    <row r="493" ht="14.4" x14ac:dyDescent="0.3"/>
    <row r="494" ht="14.4" x14ac:dyDescent="0.3"/>
    <row r="495" ht="14.4" x14ac:dyDescent="0.3"/>
    <row r="496" ht="14.4" x14ac:dyDescent="0.3"/>
    <row r="497" ht="14.4" x14ac:dyDescent="0.3"/>
    <row r="498" ht="14.4" x14ac:dyDescent="0.3"/>
    <row r="499" ht="14.4" x14ac:dyDescent="0.3"/>
    <row r="500" ht="14.4" x14ac:dyDescent="0.3"/>
    <row r="501" ht="14.4" x14ac:dyDescent="0.3"/>
    <row r="502" ht="14.4" x14ac:dyDescent="0.3"/>
    <row r="503" ht="14.4" x14ac:dyDescent="0.3"/>
    <row r="504" ht="14.4" x14ac:dyDescent="0.3"/>
    <row r="505" ht="14.4" x14ac:dyDescent="0.3"/>
    <row r="506" ht="14.4" x14ac:dyDescent="0.3"/>
    <row r="507" ht="14.4" x14ac:dyDescent="0.3"/>
    <row r="508" ht="14.4" x14ac:dyDescent="0.3"/>
    <row r="509" ht="14.4" x14ac:dyDescent="0.3"/>
    <row r="510" ht="14.4" x14ac:dyDescent="0.3"/>
    <row r="511" ht="14.4" x14ac:dyDescent="0.3"/>
    <row r="512" ht="14.4" x14ac:dyDescent="0.3"/>
    <row r="513" ht="14.4" x14ac:dyDescent="0.3"/>
    <row r="514" ht="14.4" x14ac:dyDescent="0.3"/>
    <row r="515" ht="14.4" x14ac:dyDescent="0.3"/>
    <row r="516" ht="14.4" x14ac:dyDescent="0.3"/>
    <row r="517" ht="14.4" x14ac:dyDescent="0.3"/>
    <row r="518" ht="14.4" x14ac:dyDescent="0.3"/>
    <row r="519" ht="14.4" x14ac:dyDescent="0.3"/>
    <row r="520" ht="14.4" x14ac:dyDescent="0.3"/>
    <row r="521" ht="14.4" x14ac:dyDescent="0.3"/>
    <row r="522" ht="14.4" x14ac:dyDescent="0.3"/>
    <row r="523" ht="14.4" x14ac:dyDescent="0.3"/>
    <row r="524" ht="14.4" x14ac:dyDescent="0.3"/>
    <row r="525" ht="14.4" x14ac:dyDescent="0.3"/>
    <row r="526" ht="14.4" x14ac:dyDescent="0.3"/>
    <row r="527" ht="14.4" x14ac:dyDescent="0.3"/>
    <row r="528" ht="14.4" x14ac:dyDescent="0.3"/>
    <row r="529" ht="14.4" x14ac:dyDescent="0.3"/>
    <row r="530" ht="14.4" x14ac:dyDescent="0.3"/>
    <row r="531" ht="14.4" x14ac:dyDescent="0.3"/>
    <row r="532" ht="14.4" x14ac:dyDescent="0.3"/>
    <row r="533" ht="14.4" x14ac:dyDescent="0.3"/>
    <row r="534" ht="14.4" x14ac:dyDescent="0.3"/>
    <row r="535" ht="14.4" x14ac:dyDescent="0.3"/>
    <row r="536" ht="14.4" x14ac:dyDescent="0.3"/>
    <row r="537" ht="14.4" x14ac:dyDescent="0.3"/>
    <row r="538" ht="14.4" x14ac:dyDescent="0.3"/>
    <row r="539" ht="14.4" x14ac:dyDescent="0.3"/>
    <row r="540" ht="14.4" x14ac:dyDescent="0.3"/>
    <row r="541" ht="14.4" x14ac:dyDescent="0.3"/>
    <row r="542" ht="14.4" x14ac:dyDescent="0.3"/>
    <row r="543" ht="14.4" x14ac:dyDescent="0.3"/>
    <row r="544" ht="14.4" x14ac:dyDescent="0.3"/>
    <row r="545" ht="14.4" x14ac:dyDescent="0.3"/>
    <row r="546" ht="14.4" x14ac:dyDescent="0.3"/>
    <row r="547" ht="14.4" x14ac:dyDescent="0.3"/>
    <row r="548" ht="14.4" x14ac:dyDescent="0.3"/>
    <row r="549" ht="14.4" x14ac:dyDescent="0.3"/>
    <row r="550" ht="14.4" x14ac:dyDescent="0.3"/>
    <row r="551" ht="14.4" x14ac:dyDescent="0.3"/>
    <row r="552" ht="14.4" x14ac:dyDescent="0.3"/>
    <row r="553" ht="14.4" x14ac:dyDescent="0.3"/>
    <row r="554" ht="14.4" x14ac:dyDescent="0.3"/>
    <row r="555" ht="14.4" x14ac:dyDescent="0.3"/>
    <row r="556" ht="14.4" x14ac:dyDescent="0.3"/>
    <row r="557" ht="14.4" x14ac:dyDescent="0.3"/>
    <row r="558" ht="14.4" x14ac:dyDescent="0.3"/>
    <row r="559" ht="14.4" x14ac:dyDescent="0.3"/>
    <row r="560" ht="14.4" x14ac:dyDescent="0.3"/>
    <row r="561" ht="14.4" x14ac:dyDescent="0.3"/>
    <row r="562" ht="14.4" x14ac:dyDescent="0.3"/>
    <row r="563" ht="14.4" x14ac:dyDescent="0.3"/>
    <row r="564" ht="14.4" x14ac:dyDescent="0.3"/>
    <row r="565" ht="14.4" x14ac:dyDescent="0.3"/>
    <row r="566" ht="14.4" x14ac:dyDescent="0.3"/>
    <row r="567" ht="14.4" x14ac:dyDescent="0.3"/>
    <row r="568" ht="14.4" x14ac:dyDescent="0.3"/>
    <row r="569" ht="14.4" x14ac:dyDescent="0.3"/>
    <row r="570" ht="14.4" x14ac:dyDescent="0.3"/>
    <row r="571" ht="14.4" x14ac:dyDescent="0.3"/>
    <row r="572" ht="14.4" x14ac:dyDescent="0.3"/>
    <row r="573" ht="14.4" x14ac:dyDescent="0.3"/>
    <row r="574" ht="14.4" x14ac:dyDescent="0.3"/>
    <row r="575" ht="14.4" x14ac:dyDescent="0.3"/>
    <row r="576" ht="14.4" x14ac:dyDescent="0.3"/>
    <row r="577" ht="14.4" x14ac:dyDescent="0.3"/>
    <row r="578" ht="14.4" x14ac:dyDescent="0.3"/>
    <row r="579" ht="14.4" x14ac:dyDescent="0.3"/>
    <row r="580" ht="14.4" x14ac:dyDescent="0.3"/>
    <row r="581" ht="14.4" x14ac:dyDescent="0.3"/>
    <row r="582" ht="14.4" x14ac:dyDescent="0.3"/>
    <row r="583" ht="14.4" x14ac:dyDescent="0.3"/>
    <row r="584" ht="14.4" x14ac:dyDescent="0.3"/>
    <row r="585" ht="14.4" x14ac:dyDescent="0.3"/>
    <row r="586" ht="14.4" x14ac:dyDescent="0.3"/>
    <row r="587" ht="14.4" x14ac:dyDescent="0.3"/>
    <row r="588" ht="14.4" x14ac:dyDescent="0.3"/>
    <row r="589" ht="14.4" x14ac:dyDescent="0.3"/>
    <row r="590" ht="14.4" x14ac:dyDescent="0.3"/>
    <row r="591" ht="14.4" x14ac:dyDescent="0.3"/>
    <row r="592" ht="14.4" x14ac:dyDescent="0.3"/>
    <row r="593" ht="14.4" x14ac:dyDescent="0.3"/>
    <row r="594" ht="14.4" x14ac:dyDescent="0.3"/>
    <row r="595" ht="14.4" x14ac:dyDescent="0.3"/>
    <row r="596" ht="14.4" x14ac:dyDescent="0.3"/>
    <row r="597" ht="14.4" x14ac:dyDescent="0.3"/>
    <row r="598" ht="14.4" x14ac:dyDescent="0.3"/>
    <row r="599" ht="14.4" x14ac:dyDescent="0.3"/>
    <row r="600" ht="14.4" x14ac:dyDescent="0.3"/>
    <row r="601" ht="14.4" x14ac:dyDescent="0.3"/>
    <row r="602" ht="14.4" x14ac:dyDescent="0.3"/>
    <row r="603" ht="14.4" x14ac:dyDescent="0.3"/>
    <row r="604" ht="14.4" x14ac:dyDescent="0.3"/>
    <row r="605" ht="14.4" x14ac:dyDescent="0.3"/>
    <row r="606" ht="14.4" x14ac:dyDescent="0.3"/>
    <row r="607" ht="14.4" x14ac:dyDescent="0.3"/>
    <row r="608" ht="14.4" x14ac:dyDescent="0.3"/>
    <row r="609" ht="14.4" x14ac:dyDescent="0.3"/>
    <row r="610" ht="14.4" x14ac:dyDescent="0.3"/>
    <row r="611" ht="14.4" x14ac:dyDescent="0.3"/>
    <row r="612" ht="14.4" x14ac:dyDescent="0.3"/>
    <row r="613" ht="14.4" x14ac:dyDescent="0.3"/>
    <row r="614" ht="14.4" x14ac:dyDescent="0.3"/>
    <row r="615" ht="14.4" x14ac:dyDescent="0.3"/>
    <row r="616" ht="14.4" x14ac:dyDescent="0.3"/>
    <row r="617" ht="14.4" x14ac:dyDescent="0.3"/>
    <row r="618" ht="14.4" x14ac:dyDescent="0.3"/>
    <row r="619" ht="14.4" x14ac:dyDescent="0.3"/>
    <row r="620" ht="14.4" x14ac:dyDescent="0.3"/>
    <row r="621" ht="14.4" x14ac:dyDescent="0.3"/>
    <row r="622" ht="14.4" x14ac:dyDescent="0.3"/>
    <row r="623" ht="14.4" x14ac:dyDescent="0.3"/>
    <row r="624" ht="14.4" x14ac:dyDescent="0.3"/>
    <row r="625" ht="14.4" x14ac:dyDescent="0.3"/>
    <row r="626" ht="14.4" x14ac:dyDescent="0.3"/>
    <row r="627" ht="14.4" x14ac:dyDescent="0.3"/>
    <row r="628" ht="14.4" x14ac:dyDescent="0.3"/>
    <row r="629" ht="14.4" x14ac:dyDescent="0.3"/>
    <row r="630" ht="14.4" x14ac:dyDescent="0.3"/>
    <row r="631" ht="14.4" x14ac:dyDescent="0.3"/>
    <row r="632" ht="14.4" x14ac:dyDescent="0.3"/>
    <row r="633" ht="14.4" x14ac:dyDescent="0.3"/>
    <row r="634" ht="14.4" x14ac:dyDescent="0.3"/>
    <row r="635" ht="14.4" x14ac:dyDescent="0.3"/>
    <row r="636" ht="14.4" x14ac:dyDescent="0.3"/>
    <row r="637" ht="14.4" x14ac:dyDescent="0.3"/>
    <row r="638" ht="14.4" x14ac:dyDescent="0.3"/>
    <row r="639" ht="14.4" x14ac:dyDescent="0.3"/>
    <row r="640" ht="14.4" x14ac:dyDescent="0.3"/>
    <row r="641" ht="14.4" x14ac:dyDescent="0.3"/>
    <row r="642" ht="14.4" x14ac:dyDescent="0.3"/>
    <row r="643" ht="14.4" x14ac:dyDescent="0.3"/>
    <row r="644" ht="14.4" x14ac:dyDescent="0.3"/>
    <row r="645" ht="14.4" x14ac:dyDescent="0.3"/>
    <row r="646" ht="14.4" x14ac:dyDescent="0.3"/>
    <row r="647" ht="14.4" x14ac:dyDescent="0.3"/>
    <row r="648" ht="14.4" x14ac:dyDescent="0.3"/>
    <row r="649" ht="14.4" x14ac:dyDescent="0.3"/>
    <row r="650" ht="14.4" x14ac:dyDescent="0.3"/>
    <row r="651" ht="14.4" x14ac:dyDescent="0.3"/>
    <row r="652" ht="14.4" x14ac:dyDescent="0.3"/>
    <row r="653" ht="14.4" x14ac:dyDescent="0.3"/>
    <row r="654" ht="14.4" x14ac:dyDescent="0.3"/>
    <row r="655" ht="14.4" x14ac:dyDescent="0.3"/>
    <row r="656" ht="14.4" x14ac:dyDescent="0.3"/>
    <row r="657" ht="14.4" x14ac:dyDescent="0.3"/>
    <row r="658" ht="14.4" x14ac:dyDescent="0.3"/>
    <row r="659" ht="14.4" x14ac:dyDescent="0.3"/>
    <row r="660" ht="14.4" x14ac:dyDescent="0.3"/>
    <row r="661" ht="14.4" x14ac:dyDescent="0.3"/>
    <row r="662" ht="14.4" x14ac:dyDescent="0.3"/>
    <row r="663" ht="14.4" x14ac:dyDescent="0.3"/>
    <row r="664" ht="14.4" x14ac:dyDescent="0.3"/>
    <row r="665" ht="14.4" x14ac:dyDescent="0.3"/>
    <row r="666" ht="14.4" x14ac:dyDescent="0.3"/>
    <row r="667" ht="14.4" x14ac:dyDescent="0.3"/>
    <row r="668" ht="14.4" x14ac:dyDescent="0.3"/>
    <row r="669" ht="14.4" x14ac:dyDescent="0.3"/>
    <row r="670" ht="14.4" x14ac:dyDescent="0.3"/>
    <row r="671" ht="14.4" x14ac:dyDescent="0.3"/>
    <row r="672" ht="14.4" x14ac:dyDescent="0.3"/>
    <row r="673" ht="14.4" x14ac:dyDescent="0.3"/>
    <row r="674" ht="14.4" x14ac:dyDescent="0.3"/>
    <row r="675" ht="14.4" x14ac:dyDescent="0.3"/>
    <row r="676" ht="14.4" x14ac:dyDescent="0.3"/>
    <row r="677" ht="14.4" x14ac:dyDescent="0.3"/>
    <row r="678" ht="14.4" x14ac:dyDescent="0.3"/>
    <row r="679" ht="14.4" x14ac:dyDescent="0.3"/>
    <row r="680" ht="14.4" x14ac:dyDescent="0.3"/>
    <row r="681" ht="14.4" x14ac:dyDescent="0.3"/>
    <row r="682" ht="14.4" x14ac:dyDescent="0.3"/>
    <row r="683" ht="14.4" x14ac:dyDescent="0.3"/>
    <row r="684" ht="14.4" x14ac:dyDescent="0.3"/>
    <row r="685" ht="14.4" x14ac:dyDescent="0.3"/>
    <row r="686" ht="14.4" x14ac:dyDescent="0.3"/>
    <row r="687" ht="14.4" x14ac:dyDescent="0.3"/>
    <row r="688" ht="14.4" x14ac:dyDescent="0.3"/>
    <row r="689" ht="14.4" x14ac:dyDescent="0.3"/>
    <row r="690" ht="14.4" x14ac:dyDescent="0.3"/>
    <row r="691" ht="14.4" x14ac:dyDescent="0.3"/>
    <row r="692" ht="14.4" x14ac:dyDescent="0.3"/>
    <row r="693" ht="14.4" x14ac:dyDescent="0.3"/>
    <row r="694" ht="14.4" x14ac:dyDescent="0.3"/>
    <row r="695" ht="14.4" x14ac:dyDescent="0.3"/>
    <row r="696" ht="14.4" x14ac:dyDescent="0.3"/>
    <row r="697" ht="14.4" x14ac:dyDescent="0.3"/>
    <row r="698" ht="14.4" x14ac:dyDescent="0.3"/>
    <row r="699" ht="14.4" x14ac:dyDescent="0.3"/>
    <row r="700" ht="14.4" x14ac:dyDescent="0.3"/>
    <row r="701" ht="14.4" x14ac:dyDescent="0.3"/>
    <row r="702" ht="14.4" x14ac:dyDescent="0.3"/>
    <row r="703" ht="14.4" x14ac:dyDescent="0.3"/>
    <row r="704" ht="14.4" x14ac:dyDescent="0.3"/>
    <row r="705" ht="14.4" x14ac:dyDescent="0.3"/>
    <row r="706" ht="14.4" x14ac:dyDescent="0.3"/>
    <row r="707" ht="14.4" x14ac:dyDescent="0.3"/>
    <row r="708" ht="14.4" x14ac:dyDescent="0.3"/>
    <row r="709" ht="14.4" x14ac:dyDescent="0.3"/>
    <row r="710" ht="14.4" x14ac:dyDescent="0.3"/>
    <row r="711" ht="14.4" x14ac:dyDescent="0.3"/>
    <row r="712" ht="14.4" x14ac:dyDescent="0.3"/>
    <row r="713" ht="14.4" x14ac:dyDescent="0.3"/>
    <row r="714" ht="14.4" x14ac:dyDescent="0.3"/>
    <row r="715" ht="14.4" x14ac:dyDescent="0.3"/>
    <row r="716" ht="14.4" x14ac:dyDescent="0.3"/>
    <row r="717" ht="14.4" x14ac:dyDescent="0.3"/>
    <row r="718" ht="14.4" x14ac:dyDescent="0.3"/>
    <row r="719" ht="14.4" x14ac:dyDescent="0.3"/>
    <row r="720" ht="14.4" x14ac:dyDescent="0.3"/>
    <row r="721" ht="14.4" x14ac:dyDescent="0.3"/>
    <row r="722" ht="14.4" x14ac:dyDescent="0.3"/>
    <row r="723" ht="14.4" x14ac:dyDescent="0.3"/>
    <row r="724" ht="14.4" x14ac:dyDescent="0.3"/>
    <row r="725" ht="14.4" x14ac:dyDescent="0.3"/>
    <row r="726" ht="14.4" x14ac:dyDescent="0.3"/>
    <row r="727" ht="14.4" x14ac:dyDescent="0.3"/>
    <row r="728" ht="14.4" x14ac:dyDescent="0.3"/>
    <row r="729" ht="14.4" x14ac:dyDescent="0.3"/>
    <row r="730" ht="14.4" x14ac:dyDescent="0.3"/>
    <row r="731" ht="14.4" x14ac:dyDescent="0.3"/>
    <row r="732" ht="14.4" x14ac:dyDescent="0.3"/>
    <row r="733" ht="14.4" x14ac:dyDescent="0.3"/>
    <row r="734" ht="14.4" x14ac:dyDescent="0.3"/>
    <row r="735" ht="14.4" x14ac:dyDescent="0.3"/>
    <row r="736" ht="14.4" x14ac:dyDescent="0.3"/>
    <row r="737" ht="14.4" x14ac:dyDescent="0.3"/>
    <row r="738" ht="14.4" x14ac:dyDescent="0.3"/>
    <row r="739" ht="14.4" x14ac:dyDescent="0.3"/>
    <row r="740" ht="14.4" x14ac:dyDescent="0.3"/>
    <row r="741" ht="14.4" x14ac:dyDescent="0.3"/>
    <row r="742" ht="14.4" x14ac:dyDescent="0.3"/>
    <row r="743" ht="14.4" x14ac:dyDescent="0.3"/>
    <row r="744" ht="14.4" x14ac:dyDescent="0.3"/>
    <row r="745" ht="14.4" x14ac:dyDescent="0.3"/>
    <row r="746" ht="14.4" x14ac:dyDescent="0.3"/>
    <row r="747" ht="14.4" x14ac:dyDescent="0.3"/>
    <row r="748" ht="14.4" x14ac:dyDescent="0.3"/>
    <row r="749" ht="14.4" x14ac:dyDescent="0.3"/>
    <row r="750" ht="14.4" x14ac:dyDescent="0.3"/>
    <row r="751" ht="14.4" x14ac:dyDescent="0.3"/>
    <row r="752" ht="14.4" x14ac:dyDescent="0.3"/>
    <row r="753" ht="14.4" x14ac:dyDescent="0.3"/>
    <row r="754" ht="14.4" x14ac:dyDescent="0.3"/>
    <row r="755" ht="14.4" x14ac:dyDescent="0.3"/>
    <row r="756" ht="14.4" x14ac:dyDescent="0.3"/>
    <row r="757" ht="14.4" x14ac:dyDescent="0.3"/>
    <row r="758" ht="14.4" x14ac:dyDescent="0.3"/>
    <row r="759" ht="14.4" x14ac:dyDescent="0.3"/>
    <row r="760" ht="14.4" x14ac:dyDescent="0.3"/>
    <row r="761" ht="14.4" x14ac:dyDescent="0.3"/>
    <row r="762" ht="14.4" x14ac:dyDescent="0.3"/>
    <row r="763" ht="14.4" x14ac:dyDescent="0.3"/>
    <row r="764" ht="14.4" x14ac:dyDescent="0.3"/>
    <row r="765" ht="14.4" x14ac:dyDescent="0.3"/>
    <row r="766" ht="14.4" x14ac:dyDescent="0.3"/>
    <row r="767" ht="14.4" x14ac:dyDescent="0.3"/>
    <row r="768" ht="14.4" x14ac:dyDescent="0.3"/>
    <row r="769" ht="14.4" x14ac:dyDescent="0.3"/>
    <row r="770" ht="14.4" x14ac:dyDescent="0.3"/>
    <row r="771" ht="14.4" x14ac:dyDescent="0.3"/>
    <row r="772" ht="14.4" x14ac:dyDescent="0.3"/>
    <row r="773" ht="14.4" x14ac:dyDescent="0.3"/>
    <row r="774" ht="14.4" x14ac:dyDescent="0.3"/>
    <row r="775" ht="14.4" x14ac:dyDescent="0.3"/>
    <row r="776" ht="14.4" x14ac:dyDescent="0.3"/>
    <row r="777" ht="14.4" x14ac:dyDescent="0.3"/>
    <row r="778" ht="14.4" x14ac:dyDescent="0.3"/>
    <row r="779" ht="14.4" x14ac:dyDescent="0.3"/>
    <row r="780" ht="14.4" x14ac:dyDescent="0.3"/>
    <row r="781" ht="14.4" x14ac:dyDescent="0.3"/>
    <row r="782" ht="14.4" x14ac:dyDescent="0.3"/>
    <row r="783" ht="14.4" x14ac:dyDescent="0.3"/>
    <row r="784" ht="14.4" x14ac:dyDescent="0.3"/>
    <row r="785" ht="14.4" x14ac:dyDescent="0.3"/>
    <row r="786" ht="14.4" x14ac:dyDescent="0.3"/>
    <row r="787" ht="14.4" x14ac:dyDescent="0.3"/>
    <row r="788" ht="14.4" x14ac:dyDescent="0.3"/>
    <row r="789" ht="14.4" x14ac:dyDescent="0.3"/>
    <row r="790" ht="14.4" x14ac:dyDescent="0.3"/>
    <row r="791" ht="14.4" x14ac:dyDescent="0.3"/>
    <row r="792" ht="14.4" x14ac:dyDescent="0.3"/>
    <row r="793" ht="14.4" x14ac:dyDescent="0.3"/>
    <row r="794" ht="14.4" x14ac:dyDescent="0.3"/>
    <row r="795" ht="14.4" x14ac:dyDescent="0.3"/>
    <row r="796" ht="14.4" x14ac:dyDescent="0.3"/>
    <row r="797" ht="14.4" x14ac:dyDescent="0.3"/>
    <row r="798" ht="14.4" x14ac:dyDescent="0.3"/>
    <row r="799" ht="14.4" x14ac:dyDescent="0.3"/>
    <row r="800" ht="14.4" x14ac:dyDescent="0.3"/>
    <row r="801" ht="14.4" x14ac:dyDescent="0.3"/>
    <row r="802" ht="14.4" x14ac:dyDescent="0.3"/>
    <row r="803" ht="14.4" x14ac:dyDescent="0.3"/>
    <row r="804" ht="14.4" x14ac:dyDescent="0.3"/>
    <row r="805" ht="14.4" x14ac:dyDescent="0.3"/>
    <row r="806" ht="14.4" x14ac:dyDescent="0.3"/>
    <row r="807" ht="14.4" x14ac:dyDescent="0.3"/>
    <row r="808" ht="14.4" x14ac:dyDescent="0.3"/>
    <row r="809" ht="14.4" x14ac:dyDescent="0.3"/>
    <row r="810" ht="14.4" x14ac:dyDescent="0.3"/>
    <row r="811" ht="14.4" x14ac:dyDescent="0.3"/>
    <row r="812" ht="14.4" x14ac:dyDescent="0.3"/>
    <row r="813" ht="14.4" x14ac:dyDescent="0.3"/>
    <row r="814" ht="14.4" x14ac:dyDescent="0.3"/>
    <row r="815" ht="14.4" x14ac:dyDescent="0.3"/>
    <row r="816" ht="14.4" x14ac:dyDescent="0.3"/>
    <row r="817" ht="14.4" x14ac:dyDescent="0.3"/>
    <row r="818" ht="14.4" x14ac:dyDescent="0.3"/>
    <row r="819" ht="14.4" x14ac:dyDescent="0.3"/>
    <row r="820" ht="14.4" x14ac:dyDescent="0.3"/>
    <row r="821" ht="14.4" x14ac:dyDescent="0.3"/>
    <row r="822" ht="14.4" x14ac:dyDescent="0.3"/>
    <row r="823" ht="14.4" x14ac:dyDescent="0.3"/>
    <row r="824" ht="14.4" x14ac:dyDescent="0.3"/>
    <row r="825" ht="14.4" x14ac:dyDescent="0.3"/>
    <row r="826" ht="14.4" x14ac:dyDescent="0.3"/>
    <row r="827" ht="14.4" x14ac:dyDescent="0.3"/>
    <row r="828" ht="14.4" x14ac:dyDescent="0.3"/>
    <row r="829" ht="14.4" x14ac:dyDescent="0.3"/>
    <row r="830" ht="14.4" x14ac:dyDescent="0.3"/>
    <row r="831" ht="14.4" x14ac:dyDescent="0.3"/>
    <row r="832" ht="14.4" x14ac:dyDescent="0.3"/>
    <row r="833" ht="14.4" x14ac:dyDescent="0.3"/>
    <row r="834" ht="14.4" x14ac:dyDescent="0.3"/>
    <row r="835" ht="14.4" x14ac:dyDescent="0.3"/>
    <row r="836" ht="14.4" x14ac:dyDescent="0.3"/>
    <row r="837" ht="14.4" x14ac:dyDescent="0.3"/>
    <row r="838" ht="14.4" x14ac:dyDescent="0.3"/>
    <row r="839" ht="14.4" x14ac:dyDescent="0.3"/>
    <row r="840" ht="14.4" x14ac:dyDescent="0.3"/>
    <row r="841" ht="14.4" x14ac:dyDescent="0.3"/>
    <row r="842" ht="14.4" x14ac:dyDescent="0.3"/>
    <row r="843" ht="14.4" x14ac:dyDescent="0.3"/>
    <row r="844" ht="14.4" x14ac:dyDescent="0.3"/>
    <row r="845" ht="14.4" x14ac:dyDescent="0.3"/>
    <row r="846" ht="14.4" x14ac:dyDescent="0.3"/>
    <row r="847" ht="14.4" x14ac:dyDescent="0.3"/>
    <row r="848" ht="14.4" x14ac:dyDescent="0.3"/>
    <row r="849" ht="14.4" x14ac:dyDescent="0.3"/>
    <row r="850" ht="14.4" x14ac:dyDescent="0.3"/>
    <row r="851" ht="14.4" x14ac:dyDescent="0.3"/>
    <row r="852" ht="14.4" x14ac:dyDescent="0.3"/>
    <row r="853" ht="14.4" x14ac:dyDescent="0.3"/>
    <row r="854" ht="14.4" x14ac:dyDescent="0.3"/>
    <row r="855" ht="14.4" x14ac:dyDescent="0.3"/>
    <row r="856" ht="14.4" x14ac:dyDescent="0.3"/>
    <row r="857" ht="14.4" x14ac:dyDescent="0.3"/>
    <row r="858" ht="14.4" x14ac:dyDescent="0.3"/>
    <row r="859" ht="14.4" x14ac:dyDescent="0.3"/>
    <row r="860" ht="14.4" x14ac:dyDescent="0.3"/>
    <row r="861" ht="14.4" x14ac:dyDescent="0.3"/>
    <row r="862" ht="14.4" x14ac:dyDescent="0.3"/>
    <row r="863" ht="14.4" x14ac:dyDescent="0.3"/>
    <row r="864" ht="14.4" x14ac:dyDescent="0.3"/>
    <row r="865" ht="14.4" x14ac:dyDescent="0.3"/>
    <row r="866" ht="14.4" x14ac:dyDescent="0.3"/>
    <row r="867" ht="14.4" x14ac:dyDescent="0.3"/>
    <row r="868" ht="14.4" x14ac:dyDescent="0.3"/>
    <row r="869" ht="14.4" x14ac:dyDescent="0.3"/>
    <row r="870" ht="14.4" x14ac:dyDescent="0.3"/>
    <row r="871" ht="14.4" x14ac:dyDescent="0.3"/>
    <row r="872" ht="14.4" x14ac:dyDescent="0.3"/>
    <row r="873" ht="14.4" x14ac:dyDescent="0.3"/>
    <row r="874" ht="14.4" x14ac:dyDescent="0.3"/>
    <row r="875" ht="14.4" x14ac:dyDescent="0.3"/>
    <row r="876" ht="14.4" x14ac:dyDescent="0.3"/>
    <row r="877" ht="14.4" x14ac:dyDescent="0.3"/>
    <row r="878" ht="14.4" x14ac:dyDescent="0.3"/>
    <row r="879" ht="14.4" x14ac:dyDescent="0.3"/>
    <row r="880" ht="14.4" x14ac:dyDescent="0.3"/>
    <row r="881" ht="14.4" x14ac:dyDescent="0.3"/>
    <row r="882" ht="14.4" x14ac:dyDescent="0.3"/>
    <row r="883" ht="14.4" x14ac:dyDescent="0.3"/>
    <row r="884" ht="14.4" x14ac:dyDescent="0.3"/>
    <row r="885" ht="14.4" x14ac:dyDescent="0.3"/>
    <row r="886" ht="14.4" x14ac:dyDescent="0.3"/>
    <row r="887" ht="14.4" x14ac:dyDescent="0.3"/>
    <row r="888" ht="14.4" x14ac:dyDescent="0.3"/>
    <row r="889" ht="14.4" x14ac:dyDescent="0.3"/>
    <row r="890" ht="14.4" x14ac:dyDescent="0.3"/>
    <row r="891" ht="14.4" x14ac:dyDescent="0.3"/>
    <row r="892" ht="14.4" x14ac:dyDescent="0.3"/>
    <row r="893" ht="14.4" x14ac:dyDescent="0.3"/>
    <row r="894" ht="14.4" x14ac:dyDescent="0.3"/>
    <row r="895" ht="14.4" x14ac:dyDescent="0.3"/>
    <row r="896" ht="14.4" x14ac:dyDescent="0.3"/>
    <row r="897" ht="14.4" x14ac:dyDescent="0.3"/>
    <row r="898" ht="14.4" x14ac:dyDescent="0.3"/>
    <row r="899" ht="14.4" x14ac:dyDescent="0.3"/>
    <row r="900" ht="14.4" x14ac:dyDescent="0.3"/>
    <row r="901" ht="14.4" x14ac:dyDescent="0.3"/>
    <row r="902" ht="14.4" x14ac:dyDescent="0.3"/>
    <row r="903" ht="14.4" x14ac:dyDescent="0.3"/>
    <row r="904" ht="14.4" x14ac:dyDescent="0.3"/>
    <row r="905" ht="14.4" x14ac:dyDescent="0.3"/>
    <row r="906" ht="14.4" x14ac:dyDescent="0.3"/>
    <row r="907" ht="14.4" x14ac:dyDescent="0.3"/>
    <row r="908" ht="14.4" x14ac:dyDescent="0.3"/>
    <row r="909" ht="14.4" x14ac:dyDescent="0.3"/>
    <row r="910" ht="14.4" x14ac:dyDescent="0.3"/>
    <row r="911" ht="14.4" x14ac:dyDescent="0.3"/>
    <row r="912" ht="14.4" x14ac:dyDescent="0.3"/>
    <row r="913" ht="14.4" x14ac:dyDescent="0.3"/>
    <row r="914" ht="14.4" x14ac:dyDescent="0.3"/>
    <row r="915" ht="14.4" x14ac:dyDescent="0.3"/>
    <row r="916" ht="14.4" x14ac:dyDescent="0.3"/>
    <row r="917" ht="14.4" x14ac:dyDescent="0.3"/>
    <row r="918" ht="14.4" x14ac:dyDescent="0.3"/>
    <row r="919" ht="14.4" x14ac:dyDescent="0.3"/>
    <row r="920" ht="14.4" x14ac:dyDescent="0.3"/>
    <row r="921" ht="14.4" x14ac:dyDescent="0.3"/>
    <row r="922" ht="14.4" x14ac:dyDescent="0.3"/>
    <row r="923" ht="14.4" x14ac:dyDescent="0.3"/>
    <row r="924" ht="14.4" x14ac:dyDescent="0.3"/>
    <row r="925" ht="14.4" x14ac:dyDescent="0.3"/>
    <row r="926" ht="14.4" x14ac:dyDescent="0.3"/>
    <row r="927" ht="14.4" x14ac:dyDescent="0.3"/>
    <row r="928" ht="14.4" x14ac:dyDescent="0.3"/>
    <row r="929" ht="14.4" x14ac:dyDescent="0.3"/>
    <row r="930" ht="14.4" x14ac:dyDescent="0.3"/>
    <row r="931" ht="14.4" x14ac:dyDescent="0.3"/>
    <row r="932" ht="14.4" x14ac:dyDescent="0.3"/>
    <row r="933" ht="14.4" x14ac:dyDescent="0.3"/>
    <row r="934" ht="14.4" x14ac:dyDescent="0.3"/>
    <row r="935" ht="14.4" x14ac:dyDescent="0.3"/>
    <row r="936" ht="14.4" x14ac:dyDescent="0.3"/>
    <row r="937" ht="14.4" x14ac:dyDescent="0.3"/>
    <row r="938" ht="14.4" x14ac:dyDescent="0.3"/>
    <row r="939" ht="14.4" x14ac:dyDescent="0.3"/>
    <row r="940" ht="14.4" x14ac:dyDescent="0.3"/>
    <row r="941" ht="14.4" x14ac:dyDescent="0.3"/>
    <row r="942" ht="14.4" x14ac:dyDescent="0.3"/>
    <row r="943" ht="14.4" x14ac:dyDescent="0.3"/>
    <row r="944" ht="14.4" x14ac:dyDescent="0.3"/>
    <row r="945" ht="14.4" x14ac:dyDescent="0.3"/>
    <row r="946" ht="14.4" x14ac:dyDescent="0.3"/>
    <row r="947" ht="14.4" x14ac:dyDescent="0.3"/>
    <row r="948" ht="14.4" x14ac:dyDescent="0.3"/>
    <row r="949" ht="14.4" x14ac:dyDescent="0.3"/>
    <row r="950" ht="14.4" x14ac:dyDescent="0.3"/>
    <row r="951" ht="14.4" x14ac:dyDescent="0.3"/>
    <row r="952" ht="14.4" x14ac:dyDescent="0.3"/>
    <row r="953" ht="14.4" x14ac:dyDescent="0.3"/>
    <row r="954" ht="14.4" x14ac:dyDescent="0.3"/>
    <row r="955" ht="14.4" x14ac:dyDescent="0.3"/>
    <row r="956" ht="14.4" x14ac:dyDescent="0.3"/>
    <row r="957" ht="14.4" x14ac:dyDescent="0.3"/>
    <row r="958" ht="14.4" x14ac:dyDescent="0.3"/>
    <row r="959" ht="14.4" x14ac:dyDescent="0.3"/>
    <row r="960" ht="14.4" x14ac:dyDescent="0.3"/>
    <row r="961" ht="14.4" x14ac:dyDescent="0.3"/>
    <row r="962" ht="14.4" x14ac:dyDescent="0.3"/>
    <row r="963" ht="14.4" x14ac:dyDescent="0.3"/>
    <row r="964" ht="14.4" x14ac:dyDescent="0.3"/>
    <row r="965" ht="14.4" x14ac:dyDescent="0.3"/>
    <row r="966" ht="14.4" x14ac:dyDescent="0.3"/>
    <row r="967" ht="14.4" x14ac:dyDescent="0.3"/>
    <row r="968" ht="14.4" x14ac:dyDescent="0.3"/>
    <row r="969" ht="14.4" x14ac:dyDescent="0.3"/>
    <row r="970" ht="14.4" x14ac:dyDescent="0.3"/>
    <row r="971" ht="14.4" x14ac:dyDescent="0.3"/>
    <row r="972" ht="14.4" x14ac:dyDescent="0.3"/>
    <row r="973" ht="14.4" x14ac:dyDescent="0.3"/>
    <row r="974" ht="14.4" x14ac:dyDescent="0.3"/>
    <row r="975" ht="14.4" x14ac:dyDescent="0.3"/>
    <row r="976" ht="14.4" x14ac:dyDescent="0.3"/>
    <row r="977" ht="14.4" x14ac:dyDescent="0.3"/>
    <row r="978" ht="14.4" x14ac:dyDescent="0.3"/>
    <row r="979" ht="14.4" x14ac:dyDescent="0.3"/>
    <row r="980" ht="14.4" x14ac:dyDescent="0.3"/>
    <row r="981" ht="14.4" x14ac:dyDescent="0.3"/>
    <row r="982" ht="14.4" x14ac:dyDescent="0.3"/>
    <row r="983" ht="14.4" x14ac:dyDescent="0.3"/>
    <row r="984" ht="14.4" x14ac:dyDescent="0.3"/>
    <row r="985" ht="14.4" x14ac:dyDescent="0.3"/>
    <row r="986" ht="14.4" x14ac:dyDescent="0.3"/>
    <row r="987" ht="14.4" x14ac:dyDescent="0.3"/>
    <row r="988" ht="14.4" x14ac:dyDescent="0.3"/>
    <row r="989" ht="14.4" x14ac:dyDescent="0.3"/>
    <row r="990" ht="14.4" x14ac:dyDescent="0.3"/>
    <row r="991" ht="14.4" x14ac:dyDescent="0.3"/>
    <row r="992" ht="14.4" x14ac:dyDescent="0.3"/>
    <row r="993" ht="14.4" x14ac:dyDescent="0.3"/>
    <row r="994" ht="14.4" x14ac:dyDescent="0.3"/>
    <row r="995" ht="14.4" x14ac:dyDescent="0.3"/>
    <row r="996" ht="14.4" x14ac:dyDescent="0.3"/>
    <row r="997" ht="14.4" x14ac:dyDescent="0.3"/>
    <row r="998" ht="14.4" x14ac:dyDescent="0.3"/>
    <row r="999" ht="14.4" x14ac:dyDescent="0.3"/>
  </sheetData>
  <mergeCells count="5">
    <mergeCell ref="C5:D5"/>
    <mergeCell ref="B2:D2"/>
    <mergeCell ref="B3:D3"/>
    <mergeCell ref="B4:D4"/>
    <mergeCell ref="A1:P1"/>
  </mergeCells>
  <pageMargins left="0.7" right="0.7" top="0.75" bottom="0.75" header="0.3" footer="0.3"/>
  <pageSetup orientation="portrait" horizontalDpi="4294967293" verticalDpi="4294967293"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8"/>
  <sheetViews>
    <sheetView workbookViewId="0">
      <selection activeCell="A16" sqref="A16:J59"/>
    </sheetView>
  </sheetViews>
  <sheetFormatPr defaultColWidth="14.44140625" defaultRowHeight="15" customHeight="1" x14ac:dyDescent="0.3"/>
  <cols>
    <col min="1" max="16" width="8.77734375" customWidth="1"/>
  </cols>
  <sheetData>
    <row r="1" spans="1:17" s="60" customFormat="1" ht="15" customHeight="1" thickBot="1" x14ac:dyDescent="0.35"/>
    <row r="2" spans="1:17" s="60" customFormat="1" ht="15" customHeight="1" x14ac:dyDescent="0.3">
      <c r="A2" s="239" t="s">
        <v>93</v>
      </c>
      <c r="B2" s="240"/>
      <c r="C2" s="240"/>
      <c r="D2" s="240"/>
      <c r="E2" s="240"/>
      <c r="F2" s="240"/>
      <c r="G2" s="240"/>
      <c r="H2" s="240"/>
      <c r="I2" s="241"/>
      <c r="J2" s="162"/>
      <c r="K2" s="162"/>
      <c r="L2" s="162"/>
      <c r="M2" s="162"/>
      <c r="N2" s="162"/>
      <c r="O2" s="162"/>
    </row>
    <row r="3" spans="1:17" ht="15" customHeight="1" x14ac:dyDescent="0.3">
      <c r="A3" s="242"/>
      <c r="B3" s="243"/>
      <c r="C3" s="243"/>
      <c r="D3" s="243"/>
      <c r="E3" s="243"/>
      <c r="F3" s="243"/>
      <c r="G3" s="243"/>
      <c r="H3" s="243"/>
      <c r="I3" s="244"/>
      <c r="J3" s="162"/>
      <c r="K3" s="162"/>
      <c r="L3" s="162"/>
      <c r="M3" s="162"/>
      <c r="N3" s="162"/>
      <c r="O3" s="162"/>
    </row>
    <row r="4" spans="1:17" ht="15" customHeight="1" x14ac:dyDescent="0.3">
      <c r="A4" s="242"/>
      <c r="B4" s="243"/>
      <c r="C4" s="243"/>
      <c r="D4" s="243"/>
      <c r="E4" s="243"/>
      <c r="F4" s="243"/>
      <c r="G4" s="243"/>
      <c r="H4" s="243"/>
      <c r="I4" s="244"/>
      <c r="J4" s="162"/>
      <c r="K4" s="162"/>
      <c r="L4" s="162"/>
      <c r="M4" s="162"/>
      <c r="N4" s="162"/>
      <c r="O4" s="162"/>
    </row>
    <row r="5" spans="1:17" ht="15" customHeight="1" x14ac:dyDescent="0.3">
      <c r="A5" s="242"/>
      <c r="B5" s="243"/>
      <c r="C5" s="243"/>
      <c r="D5" s="243"/>
      <c r="E5" s="243"/>
      <c r="F5" s="243"/>
      <c r="G5" s="243"/>
      <c r="H5" s="243"/>
      <c r="I5" s="244"/>
      <c r="J5" s="162"/>
      <c r="K5" s="162"/>
      <c r="L5" s="162"/>
      <c r="M5" s="162"/>
      <c r="N5" s="162"/>
      <c r="O5" s="162"/>
    </row>
    <row r="6" spans="1:17" ht="15" customHeight="1" x14ac:dyDescent="0.3">
      <c r="A6" s="242"/>
      <c r="B6" s="243"/>
      <c r="C6" s="243"/>
      <c r="D6" s="243"/>
      <c r="E6" s="243"/>
      <c r="F6" s="243"/>
      <c r="G6" s="243"/>
      <c r="H6" s="243"/>
      <c r="I6" s="244"/>
      <c r="J6" s="162"/>
      <c r="K6" s="162"/>
      <c r="L6" s="162"/>
      <c r="M6" s="162"/>
      <c r="N6" s="162"/>
      <c r="O6" s="162"/>
    </row>
    <row r="7" spans="1:17" ht="15" customHeight="1" x14ac:dyDescent="0.3">
      <c r="A7" s="242"/>
      <c r="B7" s="243"/>
      <c r="C7" s="243"/>
      <c r="D7" s="243"/>
      <c r="E7" s="243"/>
      <c r="F7" s="243"/>
      <c r="G7" s="243"/>
      <c r="H7" s="243"/>
      <c r="I7" s="244"/>
      <c r="J7" s="162"/>
      <c r="K7" s="162"/>
      <c r="L7" s="162"/>
      <c r="M7" s="162"/>
      <c r="N7" s="162"/>
      <c r="O7" s="162"/>
    </row>
    <row r="8" spans="1:17" ht="15" customHeight="1" x14ac:dyDescent="0.3">
      <c r="A8" s="242"/>
      <c r="B8" s="243"/>
      <c r="C8" s="243"/>
      <c r="D8" s="243"/>
      <c r="E8" s="243"/>
      <c r="F8" s="243"/>
      <c r="G8" s="243"/>
      <c r="H8" s="243"/>
      <c r="I8" s="244"/>
      <c r="J8" s="162"/>
      <c r="K8" s="162"/>
      <c r="L8" s="162"/>
      <c r="M8" s="162"/>
      <c r="N8" s="162"/>
      <c r="O8" s="162"/>
    </row>
    <row r="9" spans="1:17" ht="15" customHeight="1" x14ac:dyDescent="0.3">
      <c r="A9" s="242"/>
      <c r="B9" s="243"/>
      <c r="C9" s="243"/>
      <c r="D9" s="243"/>
      <c r="E9" s="243"/>
      <c r="F9" s="243"/>
      <c r="G9" s="243"/>
      <c r="H9" s="243"/>
      <c r="I9" s="244"/>
      <c r="J9" s="162"/>
      <c r="K9" s="162"/>
      <c r="L9" s="162"/>
      <c r="M9" s="162"/>
      <c r="N9" s="162"/>
      <c r="O9" s="162"/>
    </row>
    <row r="10" spans="1:17" ht="15" customHeight="1" x14ac:dyDescent="0.3">
      <c r="A10" s="242"/>
      <c r="B10" s="243"/>
      <c r="C10" s="243"/>
      <c r="D10" s="243"/>
      <c r="E10" s="243"/>
      <c r="F10" s="243"/>
      <c r="G10" s="243"/>
      <c r="H10" s="243"/>
      <c r="I10" s="244"/>
      <c r="J10" s="162"/>
      <c r="K10" s="162"/>
      <c r="L10" s="162"/>
      <c r="M10" s="162"/>
      <c r="N10" s="162"/>
      <c r="O10" s="162"/>
    </row>
    <row r="11" spans="1:17" ht="15" customHeight="1" x14ac:dyDescent="0.3">
      <c r="A11" s="242"/>
      <c r="B11" s="243"/>
      <c r="C11" s="243"/>
      <c r="D11" s="243"/>
      <c r="E11" s="243"/>
      <c r="F11" s="243"/>
      <c r="G11" s="243"/>
      <c r="H11" s="243"/>
      <c r="I11" s="244"/>
      <c r="J11" s="162"/>
      <c r="K11" s="162"/>
      <c r="L11" s="162"/>
      <c r="M11" s="162"/>
      <c r="N11" s="162"/>
      <c r="O11" s="162"/>
    </row>
    <row r="12" spans="1:17" ht="15" customHeight="1" x14ac:dyDescent="0.3">
      <c r="A12" s="242"/>
      <c r="B12" s="243"/>
      <c r="C12" s="243"/>
      <c r="D12" s="243"/>
      <c r="E12" s="243"/>
      <c r="F12" s="243"/>
      <c r="G12" s="243"/>
      <c r="H12" s="243"/>
      <c r="I12" s="244"/>
      <c r="J12" s="162"/>
      <c r="K12" s="162"/>
      <c r="L12" s="162"/>
      <c r="M12" s="162"/>
      <c r="N12" s="162"/>
      <c r="O12" s="162"/>
    </row>
    <row r="13" spans="1:17" ht="15" customHeight="1" x14ac:dyDescent="0.3">
      <c r="A13" s="242"/>
      <c r="B13" s="243"/>
      <c r="C13" s="243"/>
      <c r="D13" s="243"/>
      <c r="E13" s="243"/>
      <c r="F13" s="243"/>
      <c r="G13" s="243"/>
      <c r="H13" s="243"/>
      <c r="I13" s="244"/>
      <c r="J13" s="162"/>
      <c r="K13" s="162"/>
      <c r="L13" s="162"/>
      <c r="M13" s="162"/>
      <c r="N13" s="162"/>
      <c r="O13" s="162"/>
    </row>
    <row r="14" spans="1:17" ht="15" customHeight="1" thickBot="1" x14ac:dyDescent="0.35">
      <c r="A14" s="245"/>
      <c r="B14" s="246"/>
      <c r="C14" s="246"/>
      <c r="D14" s="246"/>
      <c r="E14" s="246"/>
      <c r="F14" s="246"/>
      <c r="G14" s="246"/>
      <c r="H14" s="246"/>
      <c r="I14" s="247"/>
      <c r="J14" s="162"/>
      <c r="K14" s="162"/>
      <c r="L14" s="162"/>
      <c r="M14" s="162"/>
      <c r="N14" s="162"/>
      <c r="O14" s="162"/>
    </row>
    <row r="15" spans="1:17" ht="15" customHeight="1" thickBot="1" x14ac:dyDescent="0.35">
      <c r="A15" s="159"/>
      <c r="B15" s="159"/>
      <c r="C15" s="159"/>
      <c r="D15" s="159"/>
      <c r="E15" s="159"/>
      <c r="F15" s="159"/>
      <c r="G15" s="159"/>
      <c r="H15" s="159"/>
      <c r="I15" s="159"/>
      <c r="J15" s="159"/>
      <c r="K15" s="159"/>
      <c r="L15" s="159"/>
      <c r="M15" s="63"/>
      <c r="N15" s="63"/>
      <c r="O15" s="63"/>
    </row>
    <row r="16" spans="1:17" ht="15" customHeight="1" x14ac:dyDescent="0.3">
      <c r="A16" s="248"/>
      <c r="B16" s="249"/>
      <c r="C16" s="249"/>
      <c r="D16" s="249"/>
      <c r="E16" s="249"/>
      <c r="F16" s="249"/>
      <c r="G16" s="249"/>
      <c r="H16" s="249"/>
      <c r="I16" s="249"/>
      <c r="J16" s="250"/>
      <c r="K16" s="161"/>
      <c r="L16" s="161"/>
      <c r="M16" s="161"/>
      <c r="N16" s="161"/>
      <c r="O16" s="161"/>
      <c r="P16" s="161"/>
      <c r="Q16" s="161"/>
    </row>
    <row r="17" spans="1:17" ht="15" customHeight="1" x14ac:dyDescent="0.3">
      <c r="A17" s="251"/>
      <c r="B17" s="252"/>
      <c r="C17" s="252"/>
      <c r="D17" s="252"/>
      <c r="E17" s="252"/>
      <c r="F17" s="252"/>
      <c r="G17" s="252"/>
      <c r="H17" s="252"/>
      <c r="I17" s="252"/>
      <c r="J17" s="253"/>
      <c r="K17" s="161"/>
      <c r="L17" s="161"/>
      <c r="M17" s="161"/>
      <c r="N17" s="161"/>
      <c r="O17" s="161"/>
      <c r="P17" s="161"/>
      <c r="Q17" s="161"/>
    </row>
    <row r="18" spans="1:17" ht="15" customHeight="1" x14ac:dyDescent="0.3">
      <c r="A18" s="251"/>
      <c r="B18" s="252"/>
      <c r="C18" s="252"/>
      <c r="D18" s="252"/>
      <c r="E18" s="252"/>
      <c r="F18" s="252"/>
      <c r="G18" s="252"/>
      <c r="H18" s="252"/>
      <c r="I18" s="252"/>
      <c r="J18" s="253"/>
      <c r="K18" s="161"/>
      <c r="L18" s="161"/>
      <c r="M18" s="161"/>
      <c r="N18" s="161"/>
      <c r="O18" s="161"/>
      <c r="P18" s="161"/>
      <c r="Q18" s="161"/>
    </row>
    <row r="19" spans="1:17" ht="15" customHeight="1" x14ac:dyDescent="0.3">
      <c r="A19" s="251"/>
      <c r="B19" s="252"/>
      <c r="C19" s="252"/>
      <c r="D19" s="252"/>
      <c r="E19" s="252"/>
      <c r="F19" s="252"/>
      <c r="G19" s="252"/>
      <c r="H19" s="252"/>
      <c r="I19" s="252"/>
      <c r="J19" s="253"/>
      <c r="K19" s="161"/>
      <c r="L19" s="161"/>
      <c r="M19" s="161"/>
      <c r="N19" s="161"/>
      <c r="O19" s="161"/>
      <c r="P19" s="161"/>
      <c r="Q19" s="161"/>
    </row>
    <row r="20" spans="1:17" ht="15" customHeight="1" x14ac:dyDescent="0.3">
      <c r="A20" s="251"/>
      <c r="B20" s="252"/>
      <c r="C20" s="252"/>
      <c r="D20" s="252"/>
      <c r="E20" s="252"/>
      <c r="F20" s="252"/>
      <c r="G20" s="252"/>
      <c r="H20" s="252"/>
      <c r="I20" s="252"/>
      <c r="J20" s="253"/>
      <c r="K20" s="161"/>
      <c r="L20" s="161"/>
      <c r="M20" s="161"/>
      <c r="N20" s="161"/>
      <c r="O20" s="161"/>
      <c r="P20" s="161"/>
      <c r="Q20" s="161"/>
    </row>
    <row r="21" spans="1:17" ht="15" customHeight="1" x14ac:dyDescent="0.3">
      <c r="A21" s="251"/>
      <c r="B21" s="252"/>
      <c r="C21" s="252"/>
      <c r="D21" s="252"/>
      <c r="E21" s="252"/>
      <c r="F21" s="252"/>
      <c r="G21" s="252"/>
      <c r="H21" s="252"/>
      <c r="I21" s="252"/>
      <c r="J21" s="253"/>
      <c r="K21" s="161"/>
      <c r="L21" s="161"/>
      <c r="M21" s="161"/>
      <c r="N21" s="161"/>
      <c r="O21" s="161"/>
      <c r="P21" s="161"/>
      <c r="Q21" s="161"/>
    </row>
    <row r="22" spans="1:17" ht="15" customHeight="1" x14ac:dyDescent="0.3">
      <c r="A22" s="251"/>
      <c r="B22" s="252"/>
      <c r="C22" s="252"/>
      <c r="D22" s="252"/>
      <c r="E22" s="252"/>
      <c r="F22" s="252"/>
      <c r="G22" s="252"/>
      <c r="H22" s="252"/>
      <c r="I22" s="252"/>
      <c r="J22" s="253"/>
      <c r="K22" s="161"/>
      <c r="L22" s="161"/>
      <c r="M22" s="161"/>
      <c r="N22" s="161"/>
      <c r="O22" s="161"/>
      <c r="P22" s="161"/>
      <c r="Q22" s="161"/>
    </row>
    <row r="23" spans="1:17" ht="15" customHeight="1" x14ac:dyDescent="0.3">
      <c r="A23" s="251"/>
      <c r="B23" s="252"/>
      <c r="C23" s="252"/>
      <c r="D23" s="252"/>
      <c r="E23" s="252"/>
      <c r="F23" s="252"/>
      <c r="G23" s="252"/>
      <c r="H23" s="252"/>
      <c r="I23" s="252"/>
      <c r="J23" s="253"/>
      <c r="K23" s="161"/>
      <c r="L23" s="161"/>
      <c r="M23" s="161"/>
      <c r="N23" s="161"/>
      <c r="O23" s="161"/>
      <c r="P23" s="161"/>
      <c r="Q23" s="161"/>
    </row>
    <row r="24" spans="1:17" ht="15" customHeight="1" x14ac:dyDescent="0.3">
      <c r="A24" s="251"/>
      <c r="B24" s="252"/>
      <c r="C24" s="252"/>
      <c r="D24" s="252"/>
      <c r="E24" s="252"/>
      <c r="F24" s="252"/>
      <c r="G24" s="252"/>
      <c r="H24" s="252"/>
      <c r="I24" s="252"/>
      <c r="J24" s="253"/>
      <c r="K24" s="161"/>
      <c r="L24" s="161"/>
      <c r="M24" s="161"/>
      <c r="N24" s="161"/>
      <c r="O24" s="161"/>
      <c r="P24" s="161"/>
      <c r="Q24" s="161"/>
    </row>
    <row r="25" spans="1:17" ht="15" customHeight="1" x14ac:dyDescent="0.3">
      <c r="A25" s="251"/>
      <c r="B25" s="252"/>
      <c r="C25" s="252"/>
      <c r="D25" s="252"/>
      <c r="E25" s="252"/>
      <c r="F25" s="252"/>
      <c r="G25" s="252"/>
      <c r="H25" s="252"/>
      <c r="I25" s="252"/>
      <c r="J25" s="253"/>
      <c r="K25" s="161"/>
      <c r="L25" s="161"/>
      <c r="M25" s="161"/>
      <c r="N25" s="161"/>
      <c r="O25" s="161"/>
      <c r="P25" s="161"/>
      <c r="Q25" s="161"/>
    </row>
    <row r="26" spans="1:17" ht="15" customHeight="1" x14ac:dyDescent="0.3">
      <c r="A26" s="251"/>
      <c r="B26" s="252"/>
      <c r="C26" s="252"/>
      <c r="D26" s="252"/>
      <c r="E26" s="252"/>
      <c r="F26" s="252"/>
      <c r="G26" s="252"/>
      <c r="H26" s="252"/>
      <c r="I26" s="252"/>
      <c r="J26" s="253"/>
      <c r="K26" s="161"/>
      <c r="L26" s="161"/>
      <c r="M26" s="161"/>
      <c r="N26" s="161"/>
      <c r="O26" s="161"/>
      <c r="P26" s="161"/>
      <c r="Q26" s="161"/>
    </row>
    <row r="27" spans="1:17" ht="15" customHeight="1" x14ac:dyDescent="0.3">
      <c r="A27" s="251"/>
      <c r="B27" s="252"/>
      <c r="C27" s="252"/>
      <c r="D27" s="252"/>
      <c r="E27" s="252"/>
      <c r="F27" s="252"/>
      <c r="G27" s="252"/>
      <c r="H27" s="252"/>
      <c r="I27" s="252"/>
      <c r="J27" s="253"/>
      <c r="K27" s="161"/>
      <c r="L27" s="161"/>
      <c r="M27" s="161"/>
      <c r="N27" s="161"/>
      <c r="O27" s="161"/>
      <c r="P27" s="161"/>
      <c r="Q27" s="161"/>
    </row>
    <row r="28" spans="1:17" ht="15" customHeight="1" x14ac:dyDescent="0.3">
      <c r="A28" s="251"/>
      <c r="B28" s="252"/>
      <c r="C28" s="252"/>
      <c r="D28" s="252"/>
      <c r="E28" s="252"/>
      <c r="F28" s="252"/>
      <c r="G28" s="252"/>
      <c r="H28" s="252"/>
      <c r="I28" s="252"/>
      <c r="J28" s="253"/>
      <c r="K28" s="161"/>
      <c r="L28" s="161"/>
      <c r="M28" s="161"/>
      <c r="N28" s="161"/>
      <c r="O28" s="161"/>
      <c r="P28" s="161"/>
      <c r="Q28" s="161"/>
    </row>
    <row r="29" spans="1:17" ht="15" customHeight="1" x14ac:dyDescent="0.3">
      <c r="A29" s="251"/>
      <c r="B29" s="252"/>
      <c r="C29" s="252"/>
      <c r="D29" s="252"/>
      <c r="E29" s="252"/>
      <c r="F29" s="252"/>
      <c r="G29" s="252"/>
      <c r="H29" s="252"/>
      <c r="I29" s="252"/>
      <c r="J29" s="253"/>
      <c r="K29" s="161"/>
      <c r="L29" s="161"/>
      <c r="M29" s="161"/>
      <c r="N29" s="161"/>
      <c r="O29" s="161"/>
      <c r="P29" s="161"/>
      <c r="Q29" s="161"/>
    </row>
    <row r="30" spans="1:17" ht="15" customHeight="1" x14ac:dyDescent="0.3">
      <c r="A30" s="251"/>
      <c r="B30" s="252"/>
      <c r="C30" s="252"/>
      <c r="D30" s="252"/>
      <c r="E30" s="252"/>
      <c r="F30" s="252"/>
      <c r="G30" s="252"/>
      <c r="H30" s="252"/>
      <c r="I30" s="252"/>
      <c r="J30" s="253"/>
      <c r="K30" s="161"/>
      <c r="L30" s="161"/>
      <c r="M30" s="161"/>
      <c r="N30" s="161"/>
      <c r="O30" s="161"/>
      <c r="P30" s="161"/>
      <c r="Q30" s="161"/>
    </row>
    <row r="31" spans="1:17" ht="15" customHeight="1" x14ac:dyDescent="0.3">
      <c r="A31" s="251"/>
      <c r="B31" s="252"/>
      <c r="C31" s="252"/>
      <c r="D31" s="252"/>
      <c r="E31" s="252"/>
      <c r="F31" s="252"/>
      <c r="G31" s="252"/>
      <c r="H31" s="252"/>
      <c r="I31" s="252"/>
      <c r="J31" s="253"/>
      <c r="K31" s="161"/>
      <c r="L31" s="161"/>
      <c r="M31" s="161"/>
      <c r="N31" s="161"/>
      <c r="O31" s="161"/>
      <c r="P31" s="161"/>
      <c r="Q31" s="161"/>
    </row>
    <row r="32" spans="1:17" ht="15" customHeight="1" x14ac:dyDescent="0.3">
      <c r="A32" s="251"/>
      <c r="B32" s="252"/>
      <c r="C32" s="252"/>
      <c r="D32" s="252"/>
      <c r="E32" s="252"/>
      <c r="F32" s="252"/>
      <c r="G32" s="252"/>
      <c r="H32" s="252"/>
      <c r="I32" s="252"/>
      <c r="J32" s="253"/>
      <c r="K32" s="161"/>
      <c r="L32" s="161"/>
      <c r="M32" s="161"/>
      <c r="N32" s="161"/>
      <c r="O32" s="161"/>
      <c r="P32" s="161"/>
      <c r="Q32" s="161"/>
    </row>
    <row r="33" spans="1:17" ht="15" customHeight="1" x14ac:dyDescent="0.3">
      <c r="A33" s="251"/>
      <c r="B33" s="252"/>
      <c r="C33" s="252"/>
      <c r="D33" s="252"/>
      <c r="E33" s="252"/>
      <c r="F33" s="252"/>
      <c r="G33" s="252"/>
      <c r="H33" s="252"/>
      <c r="I33" s="252"/>
      <c r="J33" s="253"/>
      <c r="K33" s="161"/>
      <c r="L33" s="161"/>
      <c r="M33" s="161"/>
      <c r="N33" s="161"/>
      <c r="O33" s="161"/>
      <c r="P33" s="161"/>
      <c r="Q33" s="161"/>
    </row>
    <row r="34" spans="1:17" ht="15" customHeight="1" x14ac:dyDescent="0.3">
      <c r="A34" s="251"/>
      <c r="B34" s="252"/>
      <c r="C34" s="252"/>
      <c r="D34" s="252"/>
      <c r="E34" s="252"/>
      <c r="F34" s="252"/>
      <c r="G34" s="252"/>
      <c r="H34" s="252"/>
      <c r="I34" s="252"/>
      <c r="J34" s="253"/>
      <c r="K34" s="161"/>
      <c r="L34" s="161"/>
      <c r="M34" s="161"/>
      <c r="N34" s="161"/>
      <c r="O34" s="161"/>
      <c r="P34" s="161"/>
      <c r="Q34" s="161"/>
    </row>
    <row r="35" spans="1:17" ht="15" customHeight="1" x14ac:dyDescent="0.3">
      <c r="A35" s="251"/>
      <c r="B35" s="252"/>
      <c r="C35" s="252"/>
      <c r="D35" s="252"/>
      <c r="E35" s="252"/>
      <c r="F35" s="252"/>
      <c r="G35" s="252"/>
      <c r="H35" s="252"/>
      <c r="I35" s="252"/>
      <c r="J35" s="253"/>
      <c r="K35" s="161"/>
      <c r="L35" s="161"/>
      <c r="M35" s="161"/>
      <c r="N35" s="161"/>
      <c r="O35" s="161"/>
      <c r="P35" s="161"/>
      <c r="Q35" s="161"/>
    </row>
    <row r="36" spans="1:17" ht="15" customHeight="1" x14ac:dyDescent="0.3">
      <c r="A36" s="251"/>
      <c r="B36" s="252"/>
      <c r="C36" s="252"/>
      <c r="D36" s="252"/>
      <c r="E36" s="252"/>
      <c r="F36" s="252"/>
      <c r="G36" s="252"/>
      <c r="H36" s="252"/>
      <c r="I36" s="252"/>
      <c r="J36" s="253"/>
      <c r="K36" s="161"/>
      <c r="L36" s="161"/>
      <c r="M36" s="161"/>
      <c r="N36" s="161"/>
      <c r="O36" s="161"/>
      <c r="P36" s="161"/>
      <c r="Q36" s="161"/>
    </row>
    <row r="37" spans="1:17" ht="15" customHeight="1" x14ac:dyDescent="0.3">
      <c r="A37" s="251"/>
      <c r="B37" s="252"/>
      <c r="C37" s="252"/>
      <c r="D37" s="252"/>
      <c r="E37" s="252"/>
      <c r="F37" s="252"/>
      <c r="G37" s="252"/>
      <c r="H37" s="252"/>
      <c r="I37" s="252"/>
      <c r="J37" s="253"/>
      <c r="K37" s="161"/>
      <c r="L37" s="161"/>
      <c r="M37" s="161"/>
      <c r="N37" s="161"/>
      <c r="O37" s="161"/>
      <c r="P37" s="161"/>
      <c r="Q37" s="161"/>
    </row>
    <row r="38" spans="1:17" ht="15" customHeight="1" x14ac:dyDescent="0.3">
      <c r="A38" s="251"/>
      <c r="B38" s="252"/>
      <c r="C38" s="252"/>
      <c r="D38" s="252"/>
      <c r="E38" s="252"/>
      <c r="F38" s="252"/>
      <c r="G38" s="252"/>
      <c r="H38" s="252"/>
      <c r="I38" s="252"/>
      <c r="J38" s="253"/>
      <c r="K38" s="161"/>
      <c r="L38" s="161"/>
      <c r="M38" s="161"/>
      <c r="N38" s="161"/>
      <c r="O38" s="161"/>
      <c r="P38" s="161"/>
      <c r="Q38" s="161"/>
    </row>
    <row r="39" spans="1:17" ht="15" customHeight="1" x14ac:dyDescent="0.3">
      <c r="A39" s="251"/>
      <c r="B39" s="252"/>
      <c r="C39" s="252"/>
      <c r="D39" s="252"/>
      <c r="E39" s="252"/>
      <c r="F39" s="252"/>
      <c r="G39" s="252"/>
      <c r="H39" s="252"/>
      <c r="I39" s="252"/>
      <c r="J39" s="253"/>
      <c r="K39" s="161"/>
      <c r="L39" s="161"/>
      <c r="M39" s="161"/>
      <c r="N39" s="161"/>
      <c r="O39" s="161"/>
      <c r="P39" s="161"/>
      <c r="Q39" s="161"/>
    </row>
    <row r="40" spans="1:17" ht="15" customHeight="1" x14ac:dyDescent="0.3">
      <c r="A40" s="251"/>
      <c r="B40" s="252"/>
      <c r="C40" s="252"/>
      <c r="D40" s="252"/>
      <c r="E40" s="252"/>
      <c r="F40" s="252"/>
      <c r="G40" s="252"/>
      <c r="H40" s="252"/>
      <c r="I40" s="252"/>
      <c r="J40" s="253"/>
      <c r="K40" s="161"/>
      <c r="L40" s="161"/>
      <c r="M40" s="161"/>
      <c r="N40" s="161"/>
      <c r="O40" s="161"/>
      <c r="P40" s="161"/>
      <c r="Q40" s="161"/>
    </row>
    <row r="41" spans="1:17" ht="15" customHeight="1" x14ac:dyDescent="0.3">
      <c r="A41" s="251"/>
      <c r="B41" s="252"/>
      <c r="C41" s="252"/>
      <c r="D41" s="252"/>
      <c r="E41" s="252"/>
      <c r="F41" s="252"/>
      <c r="G41" s="252"/>
      <c r="H41" s="252"/>
      <c r="I41" s="252"/>
      <c r="J41" s="253"/>
      <c r="K41" s="161"/>
      <c r="L41" s="161"/>
      <c r="M41" s="161"/>
      <c r="N41" s="161"/>
      <c r="O41" s="161"/>
      <c r="P41" s="161"/>
      <c r="Q41" s="161"/>
    </row>
    <row r="42" spans="1:17" ht="15" customHeight="1" x14ac:dyDescent="0.3">
      <c r="A42" s="251"/>
      <c r="B42" s="252"/>
      <c r="C42" s="252"/>
      <c r="D42" s="252"/>
      <c r="E42" s="252"/>
      <c r="F42" s="252"/>
      <c r="G42" s="252"/>
      <c r="H42" s="252"/>
      <c r="I42" s="252"/>
      <c r="J42" s="253"/>
      <c r="K42" s="161"/>
      <c r="L42" s="161"/>
      <c r="M42" s="161"/>
      <c r="N42" s="161"/>
      <c r="O42" s="161"/>
      <c r="P42" s="161"/>
      <c r="Q42" s="161"/>
    </row>
    <row r="43" spans="1:17" ht="15" customHeight="1" x14ac:dyDescent="0.3">
      <c r="A43" s="251"/>
      <c r="B43" s="252"/>
      <c r="C43" s="252"/>
      <c r="D43" s="252"/>
      <c r="E43" s="252"/>
      <c r="F43" s="252"/>
      <c r="G43" s="252"/>
      <c r="H43" s="252"/>
      <c r="I43" s="252"/>
      <c r="J43" s="253"/>
      <c r="K43" s="161"/>
      <c r="L43" s="161"/>
      <c r="M43" s="161"/>
      <c r="N43" s="161"/>
      <c r="O43" s="161"/>
      <c r="P43" s="161"/>
      <c r="Q43" s="161"/>
    </row>
    <row r="44" spans="1:17" ht="15" customHeight="1" x14ac:dyDescent="0.3">
      <c r="A44" s="251"/>
      <c r="B44" s="252"/>
      <c r="C44" s="252"/>
      <c r="D44" s="252"/>
      <c r="E44" s="252"/>
      <c r="F44" s="252"/>
      <c r="G44" s="252"/>
      <c r="H44" s="252"/>
      <c r="I44" s="252"/>
      <c r="J44" s="253"/>
      <c r="K44" s="161"/>
      <c r="L44" s="161"/>
      <c r="M44" s="161"/>
      <c r="N44" s="161"/>
      <c r="O44" s="161"/>
      <c r="P44" s="161"/>
      <c r="Q44" s="161"/>
    </row>
    <row r="45" spans="1:17" ht="15" customHeight="1" x14ac:dyDescent="0.3">
      <c r="A45" s="251"/>
      <c r="B45" s="252"/>
      <c r="C45" s="252"/>
      <c r="D45" s="252"/>
      <c r="E45" s="252"/>
      <c r="F45" s="252"/>
      <c r="G45" s="252"/>
      <c r="H45" s="252"/>
      <c r="I45" s="252"/>
      <c r="J45" s="253"/>
      <c r="K45" s="161"/>
      <c r="L45" s="161"/>
      <c r="M45" s="161"/>
      <c r="N45" s="161"/>
      <c r="O45" s="161"/>
      <c r="P45" s="161"/>
      <c r="Q45" s="161"/>
    </row>
    <row r="46" spans="1:17" ht="15" customHeight="1" x14ac:dyDescent="0.3">
      <c r="A46" s="251"/>
      <c r="B46" s="252"/>
      <c r="C46" s="252"/>
      <c r="D46" s="252"/>
      <c r="E46" s="252"/>
      <c r="F46" s="252"/>
      <c r="G46" s="252"/>
      <c r="H46" s="252"/>
      <c r="I46" s="252"/>
      <c r="J46" s="253"/>
      <c r="K46" s="161"/>
      <c r="L46" s="161"/>
      <c r="M46" s="161"/>
      <c r="N46" s="161"/>
      <c r="O46" s="161"/>
      <c r="P46" s="161"/>
      <c r="Q46" s="161"/>
    </row>
    <row r="47" spans="1:17" ht="15" customHeight="1" x14ac:dyDescent="0.3">
      <c r="A47" s="251"/>
      <c r="B47" s="252"/>
      <c r="C47" s="252"/>
      <c r="D47" s="252"/>
      <c r="E47" s="252"/>
      <c r="F47" s="252"/>
      <c r="G47" s="252"/>
      <c r="H47" s="252"/>
      <c r="I47" s="252"/>
      <c r="J47" s="253"/>
      <c r="K47" s="161"/>
      <c r="L47" s="161"/>
      <c r="M47" s="161"/>
      <c r="N47" s="161"/>
      <c r="O47" s="161"/>
      <c r="P47" s="161"/>
      <c r="Q47" s="161"/>
    </row>
    <row r="48" spans="1:17" ht="15" customHeight="1" x14ac:dyDescent="0.3">
      <c r="A48" s="251"/>
      <c r="B48" s="252"/>
      <c r="C48" s="252"/>
      <c r="D48" s="252"/>
      <c r="E48" s="252"/>
      <c r="F48" s="252"/>
      <c r="G48" s="252"/>
      <c r="H48" s="252"/>
      <c r="I48" s="252"/>
      <c r="J48" s="253"/>
      <c r="K48" s="161"/>
      <c r="L48" s="161"/>
      <c r="M48" s="161"/>
      <c r="N48" s="161"/>
      <c r="O48" s="161"/>
      <c r="P48" s="161"/>
      <c r="Q48" s="161"/>
    </row>
    <row r="49" spans="1:17" ht="15" customHeight="1" x14ac:dyDescent="0.3">
      <c r="A49" s="251"/>
      <c r="B49" s="252"/>
      <c r="C49" s="252"/>
      <c r="D49" s="252"/>
      <c r="E49" s="252"/>
      <c r="F49" s="252"/>
      <c r="G49" s="252"/>
      <c r="H49" s="252"/>
      <c r="I49" s="252"/>
      <c r="J49" s="253"/>
      <c r="K49" s="161"/>
      <c r="L49" s="161"/>
      <c r="M49" s="161"/>
      <c r="N49" s="161"/>
      <c r="O49" s="161"/>
      <c r="P49" s="161"/>
      <c r="Q49" s="161"/>
    </row>
    <row r="50" spans="1:17" ht="15" customHeight="1" x14ac:dyDescent="0.3">
      <c r="A50" s="251"/>
      <c r="B50" s="252"/>
      <c r="C50" s="252"/>
      <c r="D50" s="252"/>
      <c r="E50" s="252"/>
      <c r="F50" s="252"/>
      <c r="G50" s="252"/>
      <c r="H50" s="252"/>
      <c r="I50" s="252"/>
      <c r="J50" s="253"/>
      <c r="K50" s="161"/>
      <c r="L50" s="161"/>
      <c r="M50" s="161"/>
      <c r="N50" s="161"/>
      <c r="O50" s="161"/>
      <c r="P50" s="161"/>
      <c r="Q50" s="161"/>
    </row>
    <row r="51" spans="1:17" ht="15" customHeight="1" x14ac:dyDescent="0.3">
      <c r="A51" s="251"/>
      <c r="B51" s="252"/>
      <c r="C51" s="252"/>
      <c r="D51" s="252"/>
      <c r="E51" s="252"/>
      <c r="F51" s="252"/>
      <c r="G51" s="252"/>
      <c r="H51" s="252"/>
      <c r="I51" s="252"/>
      <c r="J51" s="253"/>
      <c r="K51" s="161"/>
      <c r="L51" s="161"/>
      <c r="M51" s="161"/>
      <c r="N51" s="161"/>
      <c r="O51" s="161"/>
      <c r="P51" s="161"/>
      <c r="Q51" s="161"/>
    </row>
    <row r="52" spans="1:17" ht="15" customHeight="1" x14ac:dyDescent="0.3">
      <c r="A52" s="251"/>
      <c r="B52" s="252"/>
      <c r="C52" s="252"/>
      <c r="D52" s="252"/>
      <c r="E52" s="252"/>
      <c r="F52" s="252"/>
      <c r="G52" s="252"/>
      <c r="H52" s="252"/>
      <c r="I52" s="252"/>
      <c r="J52" s="253"/>
      <c r="K52" s="161"/>
      <c r="L52" s="161"/>
      <c r="M52" s="161"/>
      <c r="N52" s="161"/>
      <c r="O52" s="161"/>
      <c r="P52" s="161"/>
      <c r="Q52" s="161"/>
    </row>
    <row r="53" spans="1:17" ht="15" customHeight="1" x14ac:dyDescent="0.3">
      <c r="A53" s="251"/>
      <c r="B53" s="252"/>
      <c r="C53" s="252"/>
      <c r="D53" s="252"/>
      <c r="E53" s="252"/>
      <c r="F53" s="252"/>
      <c r="G53" s="252"/>
      <c r="H53" s="252"/>
      <c r="I53" s="252"/>
      <c r="J53" s="253"/>
      <c r="K53" s="161"/>
      <c r="L53" s="161"/>
      <c r="M53" s="161"/>
      <c r="N53" s="161"/>
      <c r="O53" s="161"/>
      <c r="P53" s="161"/>
      <c r="Q53" s="161"/>
    </row>
    <row r="54" spans="1:17" ht="15" customHeight="1" x14ac:dyDescent="0.3">
      <c r="A54" s="251"/>
      <c r="B54" s="252"/>
      <c r="C54" s="252"/>
      <c r="D54" s="252"/>
      <c r="E54" s="252"/>
      <c r="F54" s="252"/>
      <c r="G54" s="252"/>
      <c r="H54" s="252"/>
      <c r="I54" s="252"/>
      <c r="J54" s="253"/>
      <c r="K54" s="161"/>
      <c r="L54" s="161"/>
      <c r="M54" s="161"/>
      <c r="N54" s="161"/>
      <c r="O54" s="161"/>
      <c r="P54" s="161"/>
      <c r="Q54" s="161"/>
    </row>
    <row r="55" spans="1:17" ht="15" customHeight="1" x14ac:dyDescent="0.3">
      <c r="A55" s="251"/>
      <c r="B55" s="252"/>
      <c r="C55" s="252"/>
      <c r="D55" s="252"/>
      <c r="E55" s="252"/>
      <c r="F55" s="252"/>
      <c r="G55" s="252"/>
      <c r="H55" s="252"/>
      <c r="I55" s="252"/>
      <c r="J55" s="253"/>
      <c r="K55" s="161"/>
      <c r="L55" s="161"/>
      <c r="M55" s="161"/>
      <c r="N55" s="161"/>
      <c r="O55" s="161"/>
      <c r="P55" s="161"/>
      <c r="Q55" s="161"/>
    </row>
    <row r="56" spans="1:17" ht="15" customHeight="1" x14ac:dyDescent="0.3">
      <c r="A56" s="251"/>
      <c r="B56" s="252"/>
      <c r="C56" s="252"/>
      <c r="D56" s="252"/>
      <c r="E56" s="252"/>
      <c r="F56" s="252"/>
      <c r="G56" s="252"/>
      <c r="H56" s="252"/>
      <c r="I56" s="252"/>
      <c r="J56" s="253"/>
      <c r="K56" s="161"/>
      <c r="L56" s="161"/>
      <c r="M56" s="161"/>
      <c r="N56" s="161"/>
      <c r="O56" s="161"/>
      <c r="P56" s="161"/>
      <c r="Q56" s="161"/>
    </row>
    <row r="57" spans="1:17" ht="15" customHeight="1" x14ac:dyDescent="0.3">
      <c r="A57" s="251"/>
      <c r="B57" s="252"/>
      <c r="C57" s="252"/>
      <c r="D57" s="252"/>
      <c r="E57" s="252"/>
      <c r="F57" s="252"/>
      <c r="G57" s="252"/>
      <c r="H57" s="252"/>
      <c r="I57" s="252"/>
      <c r="J57" s="253"/>
      <c r="K57" s="161"/>
      <c r="L57" s="161"/>
      <c r="M57" s="161"/>
      <c r="N57" s="161"/>
      <c r="O57" s="161"/>
      <c r="P57" s="161"/>
      <c r="Q57" s="161"/>
    </row>
    <row r="58" spans="1:17" ht="15" customHeight="1" x14ac:dyDescent="0.3">
      <c r="A58" s="251"/>
      <c r="B58" s="252"/>
      <c r="C58" s="252"/>
      <c r="D58" s="252"/>
      <c r="E58" s="252"/>
      <c r="F58" s="252"/>
      <c r="G58" s="252"/>
      <c r="H58" s="252"/>
      <c r="I58" s="252"/>
      <c r="J58" s="253"/>
      <c r="K58" s="161"/>
      <c r="L58" s="161"/>
      <c r="M58" s="161"/>
      <c r="N58" s="161"/>
      <c r="O58" s="161"/>
      <c r="P58" s="161"/>
      <c r="Q58" s="161"/>
    </row>
    <row r="59" spans="1:17" ht="15" customHeight="1" thickBot="1" x14ac:dyDescent="0.35">
      <c r="A59" s="254"/>
      <c r="B59" s="255"/>
      <c r="C59" s="255"/>
      <c r="D59" s="255"/>
      <c r="E59" s="255"/>
      <c r="F59" s="255"/>
      <c r="G59" s="255"/>
      <c r="H59" s="255"/>
      <c r="I59" s="255"/>
      <c r="J59" s="256"/>
      <c r="K59" s="161"/>
      <c r="L59" s="161"/>
      <c r="M59" s="161"/>
      <c r="N59" s="161"/>
      <c r="O59" s="161"/>
      <c r="P59" s="161"/>
      <c r="Q59" s="161"/>
    </row>
    <row r="60" spans="1:17" ht="15" customHeight="1" x14ac:dyDescent="0.3">
      <c r="A60" s="161"/>
      <c r="B60" s="161"/>
      <c r="C60" s="161"/>
      <c r="D60" s="161"/>
      <c r="E60" s="161"/>
      <c r="F60" s="161"/>
      <c r="G60" s="161"/>
      <c r="H60" s="161"/>
      <c r="I60" s="161"/>
      <c r="J60" s="161"/>
      <c r="K60" s="161"/>
      <c r="L60" s="161"/>
      <c r="M60" s="161"/>
      <c r="N60" s="161"/>
      <c r="O60" s="161"/>
      <c r="P60" s="161"/>
      <c r="Q60" s="161"/>
    </row>
    <row r="61" spans="1:17" ht="15" customHeight="1" x14ac:dyDescent="0.3">
      <c r="A61" s="161"/>
      <c r="B61" s="161"/>
      <c r="C61" s="161"/>
      <c r="D61" s="161"/>
      <c r="E61" s="161"/>
      <c r="F61" s="161"/>
      <c r="G61" s="161"/>
      <c r="H61" s="161"/>
      <c r="I61" s="161"/>
      <c r="J61" s="161"/>
      <c r="K61" s="161"/>
      <c r="L61" s="161"/>
      <c r="M61" s="161"/>
      <c r="N61" s="161"/>
      <c r="O61" s="161"/>
      <c r="P61" s="161"/>
      <c r="Q61" s="161"/>
    </row>
    <row r="62" spans="1:17" ht="15" customHeight="1" x14ac:dyDescent="0.3">
      <c r="A62" s="161"/>
      <c r="B62" s="161"/>
      <c r="C62" s="161"/>
      <c r="D62" s="161"/>
      <c r="E62" s="161"/>
      <c r="F62" s="161"/>
      <c r="G62" s="161"/>
      <c r="H62" s="161"/>
      <c r="I62" s="161"/>
      <c r="J62" s="161"/>
      <c r="K62" s="161"/>
      <c r="L62" s="161"/>
      <c r="M62" s="161"/>
      <c r="N62" s="161"/>
      <c r="O62" s="161"/>
      <c r="P62" s="161"/>
      <c r="Q62" s="161"/>
    </row>
    <row r="63" spans="1:17" ht="15" customHeight="1" x14ac:dyDescent="0.3">
      <c r="A63" s="161"/>
      <c r="B63" s="161"/>
      <c r="C63" s="161"/>
      <c r="D63" s="161"/>
      <c r="E63" s="161"/>
      <c r="F63" s="161"/>
      <c r="G63" s="161"/>
      <c r="H63" s="161"/>
      <c r="I63" s="161"/>
      <c r="J63" s="161"/>
      <c r="K63" s="161"/>
      <c r="L63" s="161"/>
      <c r="M63" s="161"/>
      <c r="N63" s="161"/>
      <c r="O63" s="161"/>
      <c r="P63" s="161"/>
      <c r="Q63" s="161"/>
    </row>
    <row r="64" spans="1:17" ht="15" customHeight="1" x14ac:dyDescent="0.3">
      <c r="A64" s="161"/>
      <c r="B64" s="161"/>
      <c r="C64" s="161"/>
      <c r="D64" s="161"/>
      <c r="E64" s="161"/>
      <c r="F64" s="161"/>
      <c r="G64" s="161"/>
      <c r="H64" s="161"/>
      <c r="I64" s="161"/>
      <c r="J64" s="161"/>
      <c r="K64" s="161"/>
      <c r="L64" s="161"/>
      <c r="M64" s="161"/>
      <c r="N64" s="161"/>
      <c r="O64" s="161"/>
      <c r="P64" s="161"/>
      <c r="Q64" s="161"/>
    </row>
    <row r="65" spans="1:17" ht="15" customHeight="1" x14ac:dyDescent="0.3">
      <c r="A65" s="161"/>
      <c r="B65" s="161"/>
      <c r="C65" s="161"/>
      <c r="D65" s="161"/>
      <c r="E65" s="161"/>
      <c r="F65" s="161"/>
      <c r="G65" s="161"/>
      <c r="H65" s="161"/>
      <c r="I65" s="161"/>
      <c r="J65" s="161"/>
      <c r="K65" s="161"/>
      <c r="L65" s="161"/>
      <c r="M65" s="161"/>
      <c r="N65" s="161"/>
      <c r="O65" s="161"/>
      <c r="P65" s="161"/>
      <c r="Q65" s="161"/>
    </row>
    <row r="66" spans="1:17" ht="15" customHeight="1" x14ac:dyDescent="0.3">
      <c r="A66" s="161"/>
      <c r="B66" s="161"/>
      <c r="C66" s="161"/>
      <c r="D66" s="161"/>
      <c r="E66" s="161"/>
      <c r="F66" s="161"/>
      <c r="G66" s="161"/>
      <c r="H66" s="161"/>
      <c r="I66" s="161"/>
      <c r="J66" s="161"/>
      <c r="K66" s="161"/>
      <c r="L66" s="161"/>
      <c r="M66" s="161"/>
      <c r="N66" s="161"/>
      <c r="O66" s="161"/>
      <c r="P66" s="161"/>
      <c r="Q66" s="161"/>
    </row>
    <row r="67" spans="1:17" ht="15" customHeight="1" x14ac:dyDescent="0.3">
      <c r="A67" s="161"/>
      <c r="B67" s="161"/>
      <c r="C67" s="161"/>
      <c r="D67" s="161"/>
      <c r="E67" s="161"/>
      <c r="F67" s="161"/>
      <c r="G67" s="161"/>
      <c r="H67" s="161"/>
      <c r="I67" s="161"/>
      <c r="J67" s="161"/>
      <c r="K67" s="161"/>
      <c r="L67" s="161"/>
      <c r="M67" s="161"/>
      <c r="N67" s="161"/>
      <c r="O67" s="161"/>
      <c r="P67" s="161"/>
      <c r="Q67" s="161"/>
    </row>
    <row r="68" spans="1:17" ht="15" customHeight="1" x14ac:dyDescent="0.3">
      <c r="A68" s="161"/>
      <c r="B68" s="161"/>
      <c r="C68" s="161"/>
      <c r="D68" s="161"/>
      <c r="E68" s="161"/>
      <c r="F68" s="161"/>
      <c r="G68" s="161"/>
      <c r="H68" s="161"/>
      <c r="I68" s="161"/>
      <c r="J68" s="161"/>
      <c r="K68" s="161"/>
      <c r="L68" s="161"/>
      <c r="M68" s="161"/>
      <c r="N68" s="161"/>
      <c r="O68" s="161"/>
      <c r="P68" s="161"/>
      <c r="Q68" s="161"/>
    </row>
    <row r="69" spans="1:17" ht="15" customHeight="1" x14ac:dyDescent="0.3">
      <c r="A69" s="161"/>
      <c r="B69" s="161"/>
      <c r="C69" s="161"/>
      <c r="D69" s="161"/>
      <c r="E69" s="161"/>
      <c r="F69" s="161"/>
      <c r="G69" s="161"/>
      <c r="H69" s="161"/>
      <c r="I69" s="161"/>
      <c r="J69" s="161"/>
      <c r="K69" s="161"/>
      <c r="L69" s="161"/>
      <c r="M69" s="161"/>
      <c r="N69" s="161"/>
      <c r="O69" s="161"/>
      <c r="P69" s="161"/>
      <c r="Q69" s="161"/>
    </row>
    <row r="70" spans="1:17" ht="15" customHeight="1" x14ac:dyDescent="0.3">
      <c r="A70" s="161"/>
      <c r="B70" s="161"/>
      <c r="C70" s="161"/>
      <c r="D70" s="161"/>
      <c r="E70" s="161"/>
      <c r="F70" s="161"/>
      <c r="G70" s="161"/>
      <c r="H70" s="161"/>
      <c r="I70" s="161"/>
      <c r="J70" s="161"/>
      <c r="K70" s="161"/>
      <c r="L70" s="161"/>
      <c r="M70" s="161"/>
      <c r="N70" s="161"/>
      <c r="O70" s="161"/>
      <c r="P70" s="161"/>
      <c r="Q70" s="161"/>
    </row>
    <row r="71" spans="1:17" ht="15" customHeight="1" x14ac:dyDescent="0.3">
      <c r="A71" s="161"/>
      <c r="B71" s="161"/>
      <c r="C71" s="161"/>
      <c r="D71" s="161"/>
      <c r="E71" s="161"/>
      <c r="F71" s="161"/>
      <c r="G71" s="161"/>
      <c r="H71" s="161"/>
      <c r="I71" s="161"/>
      <c r="J71" s="161"/>
      <c r="K71" s="161"/>
      <c r="L71" s="161"/>
      <c r="M71" s="161"/>
      <c r="N71" s="161"/>
      <c r="O71" s="161"/>
      <c r="P71" s="161"/>
      <c r="Q71" s="161"/>
    </row>
    <row r="72" spans="1:17" ht="15" customHeight="1" x14ac:dyDescent="0.3">
      <c r="A72" s="161"/>
      <c r="B72" s="161"/>
      <c r="C72" s="161"/>
      <c r="D72" s="161"/>
      <c r="E72" s="161"/>
      <c r="F72" s="161"/>
      <c r="G72" s="161"/>
      <c r="H72" s="161"/>
      <c r="I72" s="161"/>
      <c r="J72" s="161"/>
      <c r="K72" s="161"/>
      <c r="L72" s="161"/>
      <c r="M72" s="161"/>
      <c r="N72" s="161"/>
      <c r="O72" s="161"/>
      <c r="P72" s="161"/>
      <c r="Q72" s="161"/>
    </row>
    <row r="73" spans="1:17" ht="15" customHeight="1" x14ac:dyDescent="0.3">
      <c r="A73" s="161"/>
      <c r="B73" s="161"/>
      <c r="C73" s="161"/>
      <c r="D73" s="161"/>
      <c r="E73" s="161"/>
      <c r="F73" s="161"/>
      <c r="G73" s="161"/>
      <c r="H73" s="161"/>
      <c r="I73" s="161"/>
      <c r="J73" s="161"/>
      <c r="K73" s="161"/>
      <c r="L73" s="161"/>
      <c r="M73" s="161"/>
      <c r="N73" s="161"/>
      <c r="O73" s="161"/>
      <c r="P73" s="161"/>
      <c r="Q73" s="161"/>
    </row>
    <row r="74" spans="1:17" ht="15" customHeight="1" x14ac:dyDescent="0.3">
      <c r="A74" s="161"/>
      <c r="B74" s="161"/>
      <c r="C74" s="161"/>
      <c r="D74" s="161"/>
      <c r="E74" s="161"/>
      <c r="F74" s="161"/>
      <c r="G74" s="161"/>
      <c r="H74" s="161"/>
      <c r="I74" s="161"/>
      <c r="J74" s="161"/>
      <c r="K74" s="161"/>
      <c r="L74" s="161"/>
      <c r="M74" s="161"/>
      <c r="N74" s="161"/>
      <c r="O74" s="161"/>
      <c r="P74" s="161"/>
      <c r="Q74" s="161"/>
    </row>
    <row r="75" spans="1:17" ht="15" customHeight="1" x14ac:dyDescent="0.3">
      <c r="A75" s="161"/>
      <c r="B75" s="161"/>
      <c r="C75" s="161"/>
      <c r="D75" s="161"/>
      <c r="E75" s="161"/>
      <c r="F75" s="161"/>
      <c r="G75" s="161"/>
      <c r="H75" s="161"/>
      <c r="I75" s="161"/>
      <c r="J75" s="161"/>
      <c r="K75" s="161"/>
      <c r="L75" s="161"/>
      <c r="M75" s="161"/>
      <c r="N75" s="161"/>
      <c r="O75" s="161"/>
      <c r="P75" s="161"/>
      <c r="Q75" s="161"/>
    </row>
    <row r="76" spans="1:17" ht="15" customHeight="1" x14ac:dyDescent="0.3">
      <c r="A76" s="161"/>
      <c r="B76" s="161"/>
      <c r="C76" s="161"/>
      <c r="D76" s="161"/>
      <c r="E76" s="161"/>
      <c r="F76" s="161"/>
      <c r="G76" s="161"/>
      <c r="H76" s="161"/>
      <c r="I76" s="161"/>
      <c r="J76" s="161"/>
      <c r="K76" s="161"/>
      <c r="L76" s="161"/>
      <c r="M76" s="161"/>
      <c r="N76" s="161"/>
      <c r="O76" s="161"/>
      <c r="P76" s="161"/>
      <c r="Q76" s="161"/>
    </row>
    <row r="77" spans="1:17" ht="15" customHeight="1" x14ac:dyDescent="0.3">
      <c r="A77" s="161"/>
      <c r="B77" s="161"/>
      <c r="C77" s="161"/>
      <c r="D77" s="161"/>
      <c r="E77" s="161"/>
      <c r="F77" s="161"/>
      <c r="G77" s="161"/>
      <c r="H77" s="161"/>
      <c r="I77" s="161"/>
      <c r="J77" s="161"/>
      <c r="K77" s="161"/>
      <c r="L77" s="161"/>
      <c r="M77" s="161"/>
      <c r="N77" s="161"/>
      <c r="O77" s="161"/>
      <c r="P77" s="161"/>
      <c r="Q77" s="161"/>
    </row>
    <row r="78" spans="1:17" ht="15" customHeight="1" x14ac:dyDescent="0.3">
      <c r="A78" s="161"/>
      <c r="B78" s="161"/>
      <c r="C78" s="161"/>
      <c r="D78" s="161"/>
      <c r="E78" s="161"/>
      <c r="F78" s="161"/>
      <c r="G78" s="161"/>
      <c r="H78" s="161"/>
      <c r="I78" s="161"/>
      <c r="J78" s="161"/>
      <c r="K78" s="161"/>
      <c r="L78" s="161"/>
      <c r="M78" s="161"/>
      <c r="N78" s="161"/>
      <c r="O78" s="161"/>
      <c r="P78" s="161"/>
      <c r="Q78" s="161"/>
    </row>
    <row r="79" spans="1:17" ht="15" customHeight="1" x14ac:dyDescent="0.3">
      <c r="A79" s="161"/>
      <c r="B79" s="161"/>
      <c r="C79" s="161"/>
      <c r="D79" s="161"/>
      <c r="E79" s="161"/>
      <c r="F79" s="161"/>
      <c r="G79" s="161"/>
      <c r="H79" s="161"/>
      <c r="I79" s="161"/>
      <c r="J79" s="161"/>
      <c r="K79" s="161"/>
      <c r="L79" s="161"/>
      <c r="M79" s="161"/>
      <c r="N79" s="161"/>
      <c r="O79" s="161"/>
      <c r="P79" s="161"/>
      <c r="Q79" s="161"/>
    </row>
    <row r="80" spans="1:17" ht="15" customHeight="1" x14ac:dyDescent="0.3">
      <c r="A80" s="161"/>
      <c r="B80" s="161"/>
      <c r="C80" s="161"/>
      <c r="D80" s="161"/>
      <c r="E80" s="161"/>
      <c r="F80" s="161"/>
      <c r="G80" s="161"/>
      <c r="H80" s="161"/>
      <c r="I80" s="161"/>
      <c r="J80" s="161"/>
      <c r="K80" s="161"/>
      <c r="L80" s="161"/>
      <c r="M80" s="161"/>
      <c r="N80" s="161"/>
      <c r="O80" s="161"/>
      <c r="P80" s="161"/>
      <c r="Q80" s="161"/>
    </row>
    <row r="81" spans="1:17" ht="15" customHeight="1" x14ac:dyDescent="0.3">
      <c r="A81" s="161"/>
      <c r="B81" s="161"/>
      <c r="C81" s="161"/>
      <c r="D81" s="161"/>
      <c r="E81" s="161"/>
      <c r="F81" s="161"/>
      <c r="G81" s="161"/>
      <c r="H81" s="161"/>
      <c r="I81" s="161"/>
      <c r="J81" s="161"/>
      <c r="K81" s="161"/>
      <c r="L81" s="161"/>
      <c r="M81" s="161"/>
      <c r="N81" s="161"/>
      <c r="O81" s="161"/>
      <c r="P81" s="161"/>
      <c r="Q81" s="161"/>
    </row>
    <row r="82" spans="1:17" ht="15" customHeight="1" x14ac:dyDescent="0.3">
      <c r="A82" s="161"/>
      <c r="B82" s="161"/>
      <c r="C82" s="161"/>
      <c r="D82" s="161"/>
      <c r="E82" s="161"/>
      <c r="F82" s="161"/>
      <c r="G82" s="161"/>
      <c r="H82" s="161"/>
      <c r="I82" s="161"/>
      <c r="J82" s="161"/>
      <c r="K82" s="161"/>
      <c r="L82" s="161"/>
      <c r="M82" s="161"/>
      <c r="N82" s="161"/>
      <c r="O82" s="161"/>
      <c r="P82" s="161"/>
      <c r="Q82" s="161"/>
    </row>
    <row r="83" spans="1:17" ht="15" customHeight="1" x14ac:dyDescent="0.3">
      <c r="A83" s="161"/>
      <c r="B83" s="161"/>
      <c r="C83" s="161"/>
      <c r="D83" s="161"/>
      <c r="E83" s="161"/>
      <c r="F83" s="161"/>
      <c r="G83" s="161"/>
      <c r="H83" s="161"/>
      <c r="I83" s="161"/>
      <c r="J83" s="161"/>
      <c r="K83" s="161"/>
      <c r="L83" s="161"/>
      <c r="M83" s="161"/>
      <c r="N83" s="161"/>
      <c r="O83" s="161"/>
      <c r="P83" s="161"/>
      <c r="Q83" s="161"/>
    </row>
    <row r="84" spans="1:17" ht="15" customHeight="1" x14ac:dyDescent="0.3">
      <c r="A84" s="161"/>
      <c r="B84" s="161"/>
      <c r="C84" s="161"/>
      <c r="D84" s="161"/>
      <c r="E84" s="161"/>
      <c r="F84" s="161"/>
      <c r="G84" s="161"/>
      <c r="H84" s="161"/>
      <c r="I84" s="161"/>
      <c r="J84" s="161"/>
      <c r="K84" s="161"/>
      <c r="L84" s="161"/>
      <c r="M84" s="161"/>
      <c r="N84" s="161"/>
      <c r="O84" s="161"/>
      <c r="P84" s="161"/>
      <c r="Q84" s="161"/>
    </row>
    <row r="85" spans="1:17" ht="15" customHeight="1" x14ac:dyDescent="0.3">
      <c r="A85" s="161"/>
      <c r="B85" s="161"/>
      <c r="C85" s="161"/>
      <c r="D85" s="161"/>
      <c r="E85" s="161"/>
      <c r="F85" s="161"/>
      <c r="G85" s="161"/>
      <c r="H85" s="161"/>
      <c r="I85" s="161"/>
      <c r="J85" s="161"/>
      <c r="K85" s="161"/>
      <c r="L85" s="161"/>
      <c r="M85" s="161"/>
      <c r="N85" s="161"/>
      <c r="O85" s="161"/>
      <c r="P85" s="161"/>
      <c r="Q85" s="161"/>
    </row>
    <row r="86" spans="1:17" ht="15" customHeight="1" x14ac:dyDescent="0.3">
      <c r="A86" s="161"/>
      <c r="B86" s="161"/>
      <c r="C86" s="161"/>
      <c r="D86" s="161"/>
      <c r="E86" s="161"/>
      <c r="F86" s="161"/>
      <c r="G86" s="161"/>
      <c r="H86" s="161"/>
      <c r="I86" s="161"/>
      <c r="J86" s="161"/>
      <c r="K86" s="161"/>
      <c r="L86" s="161"/>
      <c r="M86" s="161"/>
      <c r="N86" s="161"/>
      <c r="O86" s="161"/>
      <c r="P86" s="161"/>
      <c r="Q86" s="161"/>
    </row>
    <row r="87" spans="1:17" ht="15" customHeight="1" x14ac:dyDescent="0.3">
      <c r="A87" s="161"/>
      <c r="B87" s="161"/>
      <c r="C87" s="161"/>
      <c r="D87" s="161"/>
      <c r="E87" s="161"/>
      <c r="F87" s="161"/>
      <c r="G87" s="161"/>
      <c r="H87" s="161"/>
      <c r="I87" s="161"/>
      <c r="J87" s="161"/>
      <c r="K87" s="161"/>
      <c r="L87" s="161"/>
      <c r="M87" s="161"/>
      <c r="N87" s="161"/>
      <c r="O87" s="161"/>
      <c r="P87" s="161"/>
      <c r="Q87" s="161"/>
    </row>
    <row r="88" spans="1:17" ht="15" customHeight="1" x14ac:dyDescent="0.3">
      <c r="A88" s="161"/>
      <c r="B88" s="161"/>
      <c r="C88" s="161"/>
      <c r="D88" s="161"/>
      <c r="E88" s="161"/>
      <c r="F88" s="161"/>
      <c r="G88" s="161"/>
      <c r="H88" s="161"/>
      <c r="I88" s="161"/>
      <c r="J88" s="161"/>
      <c r="K88" s="161"/>
      <c r="L88" s="161"/>
      <c r="M88" s="161"/>
      <c r="N88" s="161"/>
      <c r="O88" s="161"/>
      <c r="P88" s="161"/>
      <c r="Q88" s="161"/>
    </row>
    <row r="89" spans="1:17" ht="15" customHeight="1" x14ac:dyDescent="0.3">
      <c r="A89" s="161"/>
      <c r="B89" s="161"/>
      <c r="C89" s="161"/>
      <c r="D89" s="161"/>
      <c r="E89" s="161"/>
      <c r="F89" s="161"/>
      <c r="G89" s="161"/>
      <c r="H89" s="161"/>
      <c r="I89" s="161"/>
      <c r="J89" s="161"/>
      <c r="K89" s="161"/>
      <c r="L89" s="161"/>
      <c r="M89" s="161"/>
      <c r="N89" s="161"/>
      <c r="O89" s="161"/>
      <c r="P89" s="161"/>
      <c r="Q89" s="161"/>
    </row>
    <row r="90" spans="1:17" ht="15" customHeight="1" x14ac:dyDescent="0.3">
      <c r="A90" s="161"/>
      <c r="B90" s="161"/>
      <c r="C90" s="161"/>
      <c r="D90" s="161"/>
      <c r="E90" s="161"/>
      <c r="F90" s="161"/>
      <c r="G90" s="161"/>
      <c r="H90" s="161"/>
      <c r="I90" s="161"/>
      <c r="J90" s="161"/>
      <c r="K90" s="161"/>
      <c r="L90" s="161"/>
      <c r="M90" s="161"/>
      <c r="N90" s="161"/>
      <c r="O90" s="161"/>
      <c r="P90" s="161"/>
      <c r="Q90" s="161"/>
    </row>
    <row r="91" spans="1:17" ht="15" customHeight="1" x14ac:dyDescent="0.3">
      <c r="A91" s="161"/>
      <c r="B91" s="161"/>
      <c r="C91" s="161"/>
      <c r="D91" s="161"/>
      <c r="E91" s="161"/>
      <c r="F91" s="161"/>
      <c r="G91" s="161"/>
      <c r="H91" s="161"/>
      <c r="I91" s="161"/>
      <c r="J91" s="161"/>
      <c r="K91" s="161"/>
      <c r="L91" s="161"/>
      <c r="M91" s="161"/>
      <c r="N91" s="161"/>
      <c r="O91" s="161"/>
      <c r="P91" s="161"/>
      <c r="Q91" s="161"/>
    </row>
    <row r="92" spans="1:17" ht="15" customHeight="1" x14ac:dyDescent="0.3">
      <c r="A92" s="161"/>
      <c r="B92" s="161"/>
      <c r="C92" s="161"/>
      <c r="D92" s="161"/>
      <c r="E92" s="161"/>
      <c r="F92" s="161"/>
      <c r="G92" s="161"/>
      <c r="H92" s="161"/>
      <c r="I92" s="161"/>
      <c r="J92" s="161"/>
      <c r="K92" s="161"/>
      <c r="L92" s="161"/>
      <c r="M92" s="161"/>
      <c r="N92" s="161"/>
      <c r="O92" s="161"/>
      <c r="P92" s="161"/>
      <c r="Q92" s="161"/>
    </row>
    <row r="93" spans="1:17" ht="15" customHeight="1" x14ac:dyDescent="0.3">
      <c r="A93" s="161"/>
      <c r="B93" s="161"/>
      <c r="C93" s="161"/>
      <c r="D93" s="161"/>
      <c r="E93" s="161"/>
      <c r="F93" s="161"/>
      <c r="G93" s="161"/>
      <c r="H93" s="161"/>
      <c r="I93" s="161"/>
      <c r="J93" s="161"/>
      <c r="K93" s="161"/>
      <c r="L93" s="161"/>
      <c r="M93" s="161"/>
      <c r="N93" s="161"/>
      <c r="O93" s="161"/>
      <c r="P93" s="161"/>
      <c r="Q93" s="161"/>
    </row>
    <row r="94" spans="1:17" ht="15" customHeight="1" x14ac:dyDescent="0.3">
      <c r="A94" s="161"/>
      <c r="B94" s="161"/>
      <c r="C94" s="161"/>
      <c r="D94" s="161"/>
      <c r="E94" s="161"/>
      <c r="F94" s="161"/>
      <c r="G94" s="161"/>
      <c r="H94" s="161"/>
      <c r="I94" s="161"/>
      <c r="J94" s="161"/>
      <c r="K94" s="161"/>
      <c r="L94" s="161"/>
      <c r="M94" s="161"/>
      <c r="N94" s="161"/>
      <c r="O94" s="161"/>
      <c r="P94" s="161"/>
      <c r="Q94" s="161"/>
    </row>
    <row r="95" spans="1:17" ht="15" customHeight="1" x14ac:dyDescent="0.3">
      <c r="A95" s="161"/>
      <c r="B95" s="161"/>
      <c r="C95" s="161"/>
      <c r="D95" s="161"/>
      <c r="E95" s="161"/>
      <c r="F95" s="161"/>
      <c r="G95" s="161"/>
      <c r="H95" s="161"/>
      <c r="I95" s="161"/>
      <c r="J95" s="161"/>
      <c r="K95" s="161"/>
      <c r="L95" s="161"/>
      <c r="M95" s="161"/>
      <c r="N95" s="161"/>
      <c r="O95" s="161"/>
      <c r="P95" s="161"/>
      <c r="Q95" s="161"/>
    </row>
    <row r="96" spans="1:17" ht="15" customHeight="1" x14ac:dyDescent="0.3">
      <c r="A96" s="161"/>
      <c r="B96" s="161"/>
      <c r="C96" s="161"/>
      <c r="D96" s="161"/>
      <c r="E96" s="161"/>
      <c r="F96" s="161"/>
      <c r="G96" s="161"/>
      <c r="H96" s="161"/>
      <c r="I96" s="161"/>
      <c r="J96" s="161"/>
      <c r="K96" s="161"/>
      <c r="L96" s="161"/>
      <c r="M96" s="161"/>
      <c r="N96" s="161"/>
      <c r="O96" s="161"/>
      <c r="P96" s="161"/>
      <c r="Q96" s="161"/>
    </row>
    <row r="97" spans="1:17" ht="15" customHeight="1" x14ac:dyDescent="0.3">
      <c r="A97" s="161"/>
      <c r="B97" s="161"/>
      <c r="C97" s="161"/>
      <c r="D97" s="161"/>
      <c r="E97" s="161"/>
      <c r="F97" s="161"/>
      <c r="G97" s="161"/>
      <c r="H97" s="161"/>
      <c r="I97" s="161"/>
      <c r="J97" s="161"/>
      <c r="K97" s="161"/>
      <c r="L97" s="161"/>
      <c r="M97" s="161"/>
      <c r="N97" s="161"/>
      <c r="O97" s="161"/>
      <c r="P97" s="161"/>
      <c r="Q97" s="161"/>
    </row>
    <row r="98" spans="1:17" ht="15" customHeight="1" x14ac:dyDescent="0.3">
      <c r="A98" s="161"/>
      <c r="B98" s="161"/>
      <c r="C98" s="161"/>
      <c r="D98" s="161"/>
      <c r="E98" s="161"/>
      <c r="F98" s="161"/>
      <c r="G98" s="161"/>
      <c r="H98" s="161"/>
      <c r="I98" s="161"/>
      <c r="J98" s="161"/>
      <c r="K98" s="161"/>
      <c r="L98" s="161"/>
      <c r="M98" s="161"/>
      <c r="N98" s="161"/>
      <c r="O98" s="161"/>
      <c r="P98" s="161"/>
      <c r="Q98" s="161"/>
    </row>
  </sheetData>
  <mergeCells count="2">
    <mergeCell ref="A2:I14"/>
    <mergeCell ref="A16:J59"/>
  </mergeCells>
  <pageMargins left="0.7" right="0.7" top="0.75" bottom="0.75" header="0.3" footer="0.3"/>
  <pageSetup orientation="portrait" horizontalDpi="4294967293" vertic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5</vt:i4>
      </vt:variant>
    </vt:vector>
  </HeadingPairs>
  <TitlesOfParts>
    <vt:vector size="16" baseType="lpstr">
      <vt:lpstr>Chart of Accounts (Unit 1)</vt:lpstr>
      <vt:lpstr>Dec Journal Entries (Unit 4)</vt:lpstr>
      <vt:lpstr>T-Accounts - autofill (Unit 4)</vt:lpstr>
      <vt:lpstr>Trial Balance-autofil (Unit 4)</vt:lpstr>
      <vt:lpstr>Adjusting Entries (Unit 4)</vt:lpstr>
      <vt:lpstr>Income Statement (Unit 5)</vt:lpstr>
      <vt:lpstr>Stmt of Retained Earnings (U5) </vt:lpstr>
      <vt:lpstr>Balance Sheet (Unit 5)</vt:lpstr>
      <vt:lpstr>Closing Entries (Unit 5)</vt:lpstr>
      <vt:lpstr>Post Closing Trial Bal (Unit 5)</vt:lpstr>
      <vt:lpstr>Financial Analysis (Unit 5)</vt:lpstr>
      <vt:lpstr>'Balance Sheet (Unit 5)'!Print_Area</vt:lpstr>
      <vt:lpstr>'Closing Entries (Unit 5)'!Print_Area</vt:lpstr>
      <vt:lpstr>'Financial Analysis (Unit 5)'!Print_Area</vt:lpstr>
      <vt:lpstr>'T-Accounts - autofill (Unit 4)'!Print_Area</vt:lpstr>
      <vt:lpstr>'Trial Balance-autofil (Unit 4)'!Print_Area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Rourke, Adam</dc:creator>
  <cp:lastModifiedBy>Liberty Mutual</cp:lastModifiedBy>
  <cp:lastPrinted>2019-08-06T23:30:22Z</cp:lastPrinted>
  <dcterms:created xsi:type="dcterms:W3CDTF">2018-01-29T19:49:34Z</dcterms:created>
  <dcterms:modified xsi:type="dcterms:W3CDTF">2020-04-08T02:54:49Z</dcterms:modified>
</cp:coreProperties>
</file>